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 yWindow="252" windowWidth="13548" windowHeight="6300" activeTab="1"/>
  </bookViews>
  <sheets>
    <sheet name="calculator" sheetId="1" r:id="rId1"/>
    <sheet name="TEAMS" sheetId="2" r:id="rId2"/>
    <sheet name="SJ Scores" sheetId="3" r:id="rId3"/>
    <sheet name="BONUS" sheetId="4" r:id="rId4"/>
    <sheet name="results" sheetId="5" r:id="rId5"/>
    <sheet name="template" sheetId="6" r:id="rId6"/>
    <sheet name="Sheet2" sheetId="7" r:id="rId7"/>
    <sheet name="entries" sheetId="8" r:id="rId8"/>
    <sheet name="Blanks" sheetId="9" r:id="rId9"/>
  </sheets>
  <externalReferences>
    <externalReference r:id="rId12"/>
  </externalReferences>
  <definedNames>
    <definedName name="aQual_81_96_91">#REF!</definedName>
    <definedName name="names">'[1]ENTRIES'!$A$10:$B$114</definedName>
    <definedName name="NonQ_51">#REF!</definedName>
    <definedName name="NonQ_51_66">#REF!</definedName>
    <definedName name="NonQ_56_61_116">#REF!</definedName>
    <definedName name="NonQ_71_76_111_NonQ">#REF!</definedName>
    <definedName name="NonQ_96_101_106">#REF!</definedName>
    <definedName name="_xlnm.Print_Area" localSheetId="8">'Blanks'!$B$4:$AU$113</definedName>
    <definedName name="_xlnm.Print_Area" localSheetId="3">'BONUS'!$L$3:$N$15</definedName>
    <definedName name="_xlnm.Print_Area" localSheetId="4">'results'!$A$25:$H$50</definedName>
    <definedName name="_xlnm.Print_Area" localSheetId="2">'SJ Scores'!$J$4:$AS$123</definedName>
    <definedName name="_xlnm.Print_Area" localSheetId="5">'template'!$A$4:$AC$103</definedName>
    <definedName name="_xlnm.Print_Titles" localSheetId="2">'SJ Scores'!$B:$H,'SJ Scores'!$1:$3</definedName>
    <definedName name="Sort_Area">#REF!</definedName>
    <definedName name="Sort_SJ">#REF!</definedName>
  </definedNames>
  <calcPr fullCalcOnLoad="1"/>
</workbook>
</file>

<file path=xl/sharedStrings.xml><?xml version="1.0" encoding="utf-8"?>
<sst xmlns="http://schemas.openxmlformats.org/spreadsheetml/2006/main" count="4172" uniqueCount="243">
  <si>
    <t>2007 USPC SHOW JUMPING RALLY</t>
  </si>
  <si>
    <t>MASTER SCORE SHEET</t>
  </si>
  <si>
    <t>Printed</t>
  </si>
  <si>
    <t>Ride Scores (-)</t>
  </si>
  <si>
    <t>HORSE MANAGEMENT SCORES (-)</t>
  </si>
  <si>
    <t>FINALS</t>
  </si>
  <si>
    <t xml:space="preserve"> </t>
  </si>
  <si>
    <t>Lowest score is best</t>
  </si>
  <si>
    <t>Team:</t>
  </si>
  <si>
    <t>1st Round</t>
  </si>
  <si>
    <t>2nd Round</t>
  </si>
  <si>
    <t>Place/</t>
  </si>
  <si>
    <t>3rd Round</t>
  </si>
  <si>
    <t>4th Round</t>
  </si>
  <si>
    <t>Final Round</t>
  </si>
  <si>
    <t>Bonus Points</t>
  </si>
  <si>
    <t>#1</t>
  </si>
  <si>
    <t>#2</t>
  </si>
  <si>
    <t>#3</t>
  </si>
  <si>
    <t>#4</t>
  </si>
  <si>
    <t>Unfactored</t>
  </si>
  <si>
    <t>Written</t>
  </si>
  <si>
    <t>Factored</t>
  </si>
  <si>
    <t>Overall</t>
  </si>
  <si>
    <t>Indiv</t>
  </si>
  <si>
    <t>Cantering Cajuns/Plantations Pride</t>
  </si>
  <si>
    <t>Total</t>
  </si>
  <si>
    <t>Equitation</t>
  </si>
  <si>
    <t>TYOL</t>
  </si>
  <si>
    <t>Jump Off</t>
  </si>
  <si>
    <t>RIDE</t>
  </si>
  <si>
    <t>PLACE</t>
  </si>
  <si>
    <t>First</t>
  </si>
  <si>
    <t>Equip.</t>
  </si>
  <si>
    <t>Turnout</t>
  </si>
  <si>
    <t>HM during</t>
  </si>
  <si>
    <t>HM</t>
  </si>
  <si>
    <t>Test</t>
  </si>
  <si>
    <t>Final</t>
  </si>
  <si>
    <t>Jump</t>
  </si>
  <si>
    <t xml:space="preserve">Clear </t>
  </si>
  <si>
    <t>RIDER</t>
  </si>
  <si>
    <t>Cpt/HM</t>
  </si>
  <si>
    <t>Rating</t>
  </si>
  <si>
    <t>Class</t>
  </si>
  <si>
    <t>HORSE</t>
  </si>
  <si>
    <t>Time</t>
  </si>
  <si>
    <t>to Date</t>
  </si>
  <si>
    <t>TOTAL</t>
  </si>
  <si>
    <t>Check</t>
  </si>
  <si>
    <t>Inspct.</t>
  </si>
  <si>
    <t>Comp.</t>
  </si>
  <si>
    <t>Place</t>
  </si>
  <si>
    <t>(Best 4)</t>
  </si>
  <si>
    <t>Scores</t>
  </si>
  <si>
    <t>Rounds</t>
  </si>
  <si>
    <t>C1</t>
  </si>
  <si>
    <t>C3</t>
  </si>
  <si>
    <t>UR</t>
  </si>
  <si>
    <t>(BEST 3)</t>
  </si>
  <si>
    <t>(All 4)</t>
  </si>
  <si>
    <t>(all 4)</t>
  </si>
  <si>
    <t>All HM Scores to be Factored by .25</t>
  </si>
  <si>
    <t>D1</t>
  </si>
  <si>
    <t>D2</t>
  </si>
  <si>
    <t>D3</t>
  </si>
  <si>
    <t>C2</t>
  </si>
  <si>
    <t>Lila Eldridge</t>
  </si>
  <si>
    <t>H1B</t>
  </si>
  <si>
    <t>Newman</t>
  </si>
  <si>
    <t>Sara McGowan</t>
  </si>
  <si>
    <t>Moroko</t>
  </si>
  <si>
    <t>Mikayla Cowette</t>
  </si>
  <si>
    <t>Charleston Chew</t>
  </si>
  <si>
    <t>Ariana Bacon</t>
  </si>
  <si>
    <t>SM</t>
  </si>
  <si>
    <t>Three Flags Blue</t>
  </si>
  <si>
    <t>Three Flags Purple</t>
  </si>
  <si>
    <t>Kristen Gehrke</t>
  </si>
  <si>
    <t>Breanna</t>
  </si>
  <si>
    <t>Andrew Norton</t>
  </si>
  <si>
    <t>H1</t>
  </si>
  <si>
    <t>Cinder</t>
  </si>
  <si>
    <t>McKedra Clements</t>
  </si>
  <si>
    <t>18"</t>
  </si>
  <si>
    <t>Flint</t>
  </si>
  <si>
    <t>Emily Moore</t>
  </si>
  <si>
    <t>Kennebec Minnie</t>
  </si>
  <si>
    <t>Jasmine Gates</t>
  </si>
  <si>
    <t>Three Flags Red</t>
  </si>
  <si>
    <t>Haley Strout</t>
  </si>
  <si>
    <t>Lightning Jack</t>
  </si>
  <si>
    <t>Jessica Skillings</t>
  </si>
  <si>
    <t>Travis</t>
  </si>
  <si>
    <t>Brittany Billiat</t>
  </si>
  <si>
    <t>2'</t>
  </si>
  <si>
    <t>Sherlock</t>
  </si>
  <si>
    <t>Miranda Dumont</t>
  </si>
  <si>
    <t>Three Flags  Orange</t>
  </si>
  <si>
    <t>Kelsey Hilton</t>
  </si>
  <si>
    <t>Gambol</t>
  </si>
  <si>
    <t>Audrey Bean</t>
  </si>
  <si>
    <t>B</t>
  </si>
  <si>
    <t>Uther Pendragon</t>
  </si>
  <si>
    <t xml:space="preserve">Emily Hilton </t>
  </si>
  <si>
    <t>May Dancer</t>
  </si>
  <si>
    <t>Hallie Bean</t>
  </si>
  <si>
    <t>Arrow Pendragon</t>
  </si>
  <si>
    <t>Anastasia Paradis</t>
  </si>
  <si>
    <t>Seacoast</t>
  </si>
  <si>
    <t>Amelia Cutler</t>
  </si>
  <si>
    <t>Kourtezan</t>
  </si>
  <si>
    <t>Jacqueline Schlegel</t>
  </si>
  <si>
    <t>Kaptain Fritz</t>
  </si>
  <si>
    <t>Katey Conner</t>
  </si>
  <si>
    <t>Kozette</t>
  </si>
  <si>
    <t>Anna Lucas</t>
  </si>
  <si>
    <t>Multi Splash</t>
  </si>
  <si>
    <t>Shae Schlegel</t>
  </si>
  <si>
    <t>Tamarack</t>
  </si>
  <si>
    <t>Kristen Collins</t>
  </si>
  <si>
    <t>Elvis</t>
  </si>
  <si>
    <t>Rebecca Champagne</t>
  </si>
  <si>
    <t>Tuffs Tangueray</t>
  </si>
  <si>
    <t>Jessica Champagne</t>
  </si>
  <si>
    <t>Tuff Stuff</t>
  </si>
  <si>
    <t>Leigh Shaw</t>
  </si>
  <si>
    <t>Foxcroft Purple</t>
  </si>
  <si>
    <t>Abi Ruksznis</t>
  </si>
  <si>
    <t>Luna Caeruleus</t>
  </si>
  <si>
    <t>Jennifer Cole</t>
  </si>
  <si>
    <t>Win Loewin</t>
  </si>
  <si>
    <t>Mary Dever</t>
  </si>
  <si>
    <t>Sian</t>
  </si>
  <si>
    <t>Ashley Shaffer</t>
  </si>
  <si>
    <t>Foxcroft White/Mollyockett</t>
  </si>
  <si>
    <t>Kelsey Hill</t>
  </si>
  <si>
    <t>One Smooth One</t>
  </si>
  <si>
    <t>Catarina Ruksznis</t>
  </si>
  <si>
    <t>H2</t>
  </si>
  <si>
    <t>Gallentry</t>
  </si>
  <si>
    <t>Sarah Varney</t>
  </si>
  <si>
    <t>A walk in the Clouds</t>
  </si>
  <si>
    <t>Dana Monbleau</t>
  </si>
  <si>
    <t>Clary Lake Oranges</t>
  </si>
  <si>
    <t>Jocelyn Magnusen</t>
  </si>
  <si>
    <t>Dreamcatcher</t>
  </si>
  <si>
    <t>Sarah Kramer</t>
  </si>
  <si>
    <t>Little High horses</t>
  </si>
  <si>
    <t>Jessica Flynn</t>
  </si>
  <si>
    <t>Chance</t>
  </si>
  <si>
    <t>Haley Terrio</t>
  </si>
  <si>
    <t>Skiddles</t>
  </si>
  <si>
    <t>Melissa Gebert</t>
  </si>
  <si>
    <t>Clarylake Limes/Mollyockett</t>
  </si>
  <si>
    <t>Katie Moran</t>
  </si>
  <si>
    <t>Mr. Goodbar</t>
  </si>
  <si>
    <t>Norah Snow</t>
  </si>
  <si>
    <t>Liston's Action</t>
  </si>
  <si>
    <t>Kay Hanson</t>
  </si>
  <si>
    <t>Thumper the Jumper</t>
  </si>
  <si>
    <t>Jordan Stordahl</t>
  </si>
  <si>
    <t>General Remedy</t>
  </si>
  <si>
    <t>Ruby Hayford</t>
  </si>
  <si>
    <t>Androscoggin</t>
  </si>
  <si>
    <t>Abby Hall</t>
  </si>
  <si>
    <t>Brady</t>
  </si>
  <si>
    <t>Abigail Marshall</t>
  </si>
  <si>
    <t>Molly</t>
  </si>
  <si>
    <t>Kristen Hall</t>
  </si>
  <si>
    <t>Sparkles</t>
  </si>
  <si>
    <t>Nicole Cyr</t>
  </si>
  <si>
    <t>North East Region</t>
  </si>
  <si>
    <t>Show Jumping Rally</t>
  </si>
  <si>
    <t>Awards</t>
  </si>
  <si>
    <t>Horse Management</t>
  </si>
  <si>
    <t>Points</t>
  </si>
  <si>
    <t>Overall Score</t>
  </si>
  <si>
    <t>Clear Rounds</t>
  </si>
  <si>
    <t>Stable Managers of Top Teams</t>
  </si>
  <si>
    <t>x</t>
  </si>
  <si>
    <t>high equitation scores</t>
  </si>
  <si>
    <t>JUMPOFF (Range B4:G51)
1. Enter number, penalties and time for each rider; 2. Sort by Penalties then by Time; 3. Assign bonus points based on their faults/placings. Bonus points should then be automatically entered on the score sheet. A "#NA" will appear in cells not receiving points; this can be deleted or you may enter a zero in that cell.</t>
  </si>
  <si>
    <t>TYOL (Range L4:N43)
Only the first 10 clear rounds will receive bonus points. Remaining clear rounds are scored as clear rounds. 1. Enter number and time taken for each rider. 2. Sort on Time and assign Bonus Points which should be copied automatically to the Score Sheet. A "#NA" will appear in cells not receiving points; this can be deleted or you may enter a zero in that cell.</t>
  </si>
  <si>
    <t>Modified Division Equitation</t>
  </si>
  <si>
    <t>Places</t>
  </si>
  <si>
    <t>Regular Division Equitation</t>
  </si>
  <si>
    <t>Ties Broken &amp; Placed by Judge</t>
  </si>
  <si>
    <t>Order #</t>
  </si>
  <si>
    <t>Entry #</t>
  </si>
  <si>
    <t>Penalties</t>
  </si>
  <si>
    <t>OT</t>
  </si>
  <si>
    <t>PERCENT</t>
  </si>
  <si>
    <t>Bonus</t>
  </si>
  <si>
    <t>No.</t>
  </si>
  <si>
    <t>Score</t>
  </si>
  <si>
    <t>Then: Clear</t>
  </si>
  <si>
    <t>Then:</t>
  </si>
  <si>
    <t>Modified Division</t>
  </si>
  <si>
    <t>JUMPOFF</t>
  </si>
  <si>
    <t>TEAM</t>
  </si>
  <si>
    <t>NAME</t>
  </si>
  <si>
    <t>RATING</t>
  </si>
  <si>
    <t>LEVEL</t>
  </si>
  <si>
    <t>TEAM NAME</t>
  </si>
  <si>
    <t xml:space="preserve">Chaperone   </t>
  </si>
  <si>
    <t xml:space="preserve">Coach  </t>
  </si>
  <si>
    <t>Competitor
#</t>
  </si>
  <si>
    <t>HM Assist</t>
  </si>
  <si>
    <t>24"</t>
  </si>
  <si>
    <t>E score&gt;&gt;</t>
  </si>
  <si>
    <t>=IF(C6="GHOST",99999," ")</t>
  </si>
  <si>
    <t>#5</t>
  </si>
  <si>
    <t>Turnback</t>
  </si>
  <si>
    <t>2010 USPC SHOW JUMPING RALLY</t>
  </si>
  <si>
    <t>Northeast Region</t>
  </si>
  <si>
    <t>Qualifying 
for Champs?</t>
  </si>
  <si>
    <t>modify to match range of teams</t>
  </si>
  <si>
    <t>E</t>
  </si>
  <si>
    <t>A</t>
  </si>
  <si>
    <t>2012 USPC SHOW JUMPING RALLY</t>
  </si>
  <si>
    <t>2012 NERPC Jump Rally</t>
  </si>
  <si>
    <t>Stable Manager</t>
  </si>
  <si>
    <t>Ashley Mace</t>
  </si>
  <si>
    <t>because of the scratch team, copy and sort to area below instead of using RANK function</t>
  </si>
  <si>
    <t>Horse 1</t>
  </si>
  <si>
    <t>ring A</t>
  </si>
  <si>
    <t>allowed</t>
  </si>
  <si>
    <t>taken</t>
  </si>
  <si>
    <t>Article 60 – Time Penalties</t>
  </si>
  <si>
    <t>1. One time fault is charged for each second or fraction</t>
  </si>
  <si>
    <t>thereof by which the Time Allowed is exceeded.</t>
  </si>
  <si>
    <t>Dev Horse</t>
  </si>
  <si>
    <t>penalty</t>
  </si>
  <si>
    <t>ring B</t>
  </si>
  <si>
    <t>3 clear rounds:  18"</t>
  </si>
  <si>
    <t>3 clear rounds:  Green Horse</t>
  </si>
  <si>
    <t>Show Jumping - 2012</t>
  </si>
  <si>
    <t>high equitation score</t>
  </si>
  <si>
    <t>create E score when round is complete</t>
  </si>
  <si>
    <t>before rally, be sure Overall Final score=0</t>
  </si>
  <si>
    <t>enter team info on Teams sheet</t>
  </si>
  <si>
    <t>enter NAME as GHOST (in CAPS) if missing rider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</si>
</sst>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ss"/>
    <numFmt numFmtId="165" formatCode="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m/d"/>
    <numFmt numFmtId="172" formatCode="&quot;$&quot;#,##0.00"/>
    <numFmt numFmtId="173" formatCode="[$€-2]\ #,##0.00_);[Red]\([$€-2]\ #,##0.00\)"/>
    <numFmt numFmtId="174" formatCode="[$-409]h:mm:ss\ AM/PM"/>
    <numFmt numFmtId="175" formatCode="h:mm;@"/>
    <numFmt numFmtId="176" formatCode="[$-409]dddd\,\ mmmm\ dd\,\ yyyy"/>
    <numFmt numFmtId="177" formatCode="[$-409]d\-mmm;@"/>
    <numFmt numFmtId="178" formatCode="0.000"/>
    <numFmt numFmtId="179" formatCode="[$-409]mmmm\ d\,\ yyyy;@"/>
    <numFmt numFmtId="180" formatCode="#,##0.000_);[Red]\(#,##0.000\)"/>
    <numFmt numFmtId="181" formatCode="#,##0.0_);[Red]\(#,##0.0\)"/>
    <numFmt numFmtId="182" formatCode="0.0000"/>
    <numFmt numFmtId="183" formatCode="0.0000%"/>
    <numFmt numFmtId="184" formatCode="[$-409]h:mm:ss\ AM/PM;@"/>
    <numFmt numFmtId="185" formatCode="[$-F400]h:mm:ss\ AM/PM"/>
    <numFmt numFmtId="186" formatCode="[$-409]h:mm\ AM/PM;@"/>
    <numFmt numFmtId="187" formatCode="0.000000"/>
    <numFmt numFmtId="188" formatCode="0.0000000"/>
    <numFmt numFmtId="189" formatCode="0.00000000"/>
    <numFmt numFmtId="190" formatCode="0.00000"/>
  </numFmts>
  <fonts count="38">
    <font>
      <sz val="10"/>
      <name val="Arial"/>
      <family val="2"/>
    </font>
    <font>
      <b/>
      <sz val="10"/>
      <name val="MS Sans Serif"/>
      <family val="0"/>
    </font>
    <font>
      <i/>
      <sz val="10"/>
      <name val="MS Sans Serif"/>
      <family val="0"/>
    </font>
    <font>
      <b/>
      <i/>
      <sz val="10"/>
      <name val="MS Sans Serif"/>
      <family val="0"/>
    </font>
    <font>
      <sz val="10"/>
      <name val="MS Sans Serif"/>
      <family val="0"/>
    </font>
    <font>
      <u val="single"/>
      <sz val="7.5"/>
      <color indexed="36"/>
      <name val="MS Sans Serif"/>
      <family val="0"/>
    </font>
    <font>
      <u val="single"/>
      <sz val="6"/>
      <color indexed="12"/>
      <name val="MS Sans Serif"/>
      <family val="0"/>
    </font>
    <font>
      <sz val="8"/>
      <name val="MS Sans Serif"/>
      <family val="0"/>
    </font>
    <font>
      <sz val="10"/>
      <name val="Tahoma"/>
      <family val="2"/>
    </font>
    <font>
      <b/>
      <sz val="14"/>
      <name val="Tahoma"/>
      <family val="2"/>
    </font>
    <font>
      <b/>
      <sz val="12"/>
      <name val="Tahoma"/>
      <family val="2"/>
    </font>
    <font>
      <sz val="9"/>
      <name val="Tahoma"/>
      <family val="2"/>
    </font>
    <font>
      <b/>
      <i/>
      <sz val="14"/>
      <name val="Tahoma"/>
      <family val="2"/>
    </font>
    <font>
      <b/>
      <i/>
      <sz val="12"/>
      <name val="Tahoma"/>
      <family val="2"/>
    </font>
    <font>
      <b/>
      <sz val="11"/>
      <name val="Tahoma"/>
      <family val="2"/>
    </font>
    <font>
      <b/>
      <sz val="10"/>
      <name val="Tahoma"/>
      <family val="2"/>
    </font>
    <font>
      <sz val="8"/>
      <name val="Tahoma"/>
      <family val="2"/>
    </font>
    <font>
      <b/>
      <sz val="10"/>
      <name val="Arial"/>
      <family val="2"/>
    </font>
    <font>
      <sz val="8"/>
      <name val="Arial"/>
      <family val="2"/>
    </font>
    <font>
      <b/>
      <strike/>
      <sz val="10"/>
      <name val="Tahoma"/>
      <family val="2"/>
    </font>
    <font>
      <b/>
      <sz val="12"/>
      <name val="Arial"/>
      <family val="2"/>
    </font>
    <font>
      <sz val="12"/>
      <name val="Arial"/>
      <family val="2"/>
    </font>
    <font>
      <strike/>
      <sz val="12"/>
      <name val="Arial"/>
      <family val="2"/>
    </font>
    <font>
      <strike/>
      <sz val="8"/>
      <name val="Arial"/>
      <family val="2"/>
    </font>
    <font>
      <sz val="9"/>
      <name val="Arial"/>
      <family val="2"/>
    </font>
    <font>
      <b/>
      <sz val="10"/>
      <color indexed="10"/>
      <name val="Tahoma"/>
      <family val="2"/>
    </font>
    <font>
      <sz val="10"/>
      <color indexed="10"/>
      <name val="Tahoma"/>
      <family val="2"/>
    </font>
    <font>
      <b/>
      <sz val="18"/>
      <name val="Tahoma"/>
      <family val="2"/>
    </font>
    <font>
      <sz val="16"/>
      <name val="Arial"/>
      <family val="2"/>
    </font>
    <font>
      <b/>
      <sz val="16"/>
      <name val="Arial"/>
      <family val="2"/>
    </font>
    <font>
      <sz val="12"/>
      <color indexed="8"/>
      <name val="Arial"/>
      <family val="2"/>
    </font>
    <font>
      <b/>
      <sz val="8"/>
      <name val="Arial"/>
      <family val="2"/>
    </font>
    <font>
      <sz val="8"/>
      <color indexed="8"/>
      <name val="Arial"/>
      <family val="2"/>
    </font>
    <font>
      <strike/>
      <sz val="9"/>
      <name val="Arial"/>
      <family val="2"/>
    </font>
    <font>
      <b/>
      <sz val="9"/>
      <color indexed="10"/>
      <name val="Tahoma"/>
      <family val="2"/>
    </font>
    <font>
      <b/>
      <sz val="14"/>
      <color indexed="10"/>
      <name val="Tahoma"/>
      <family val="2"/>
    </font>
    <font>
      <b/>
      <sz val="12"/>
      <color indexed="10"/>
      <name val="Tahoma"/>
      <family val="2"/>
    </font>
    <font>
      <b/>
      <sz val="8"/>
      <color indexed="10"/>
      <name val="Arial"/>
      <family val="2"/>
    </font>
  </fonts>
  <fills count="12">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s>
  <borders count="68">
    <border>
      <left/>
      <right/>
      <top/>
      <bottom/>
      <diagonal/>
    </border>
    <border>
      <left>
        <color indexed="63"/>
      </left>
      <right>
        <color indexed="63"/>
      </right>
      <top>
        <color indexed="63"/>
      </top>
      <bottom style="double"/>
    </border>
    <border>
      <left>
        <color indexed="63"/>
      </left>
      <right>
        <color indexed="63"/>
      </right>
      <top>
        <color indexed="63"/>
      </top>
      <bottom style="medium"/>
    </border>
    <border>
      <left style="medium"/>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medium"/>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style="thin"/>
    </border>
    <border>
      <left style="thin"/>
      <right style="medium"/>
      <top style="thin"/>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style="medium"/>
      <top style="medium"/>
      <bottom style="medium"/>
    </border>
    <border>
      <left style="medium"/>
      <right style="thin"/>
      <top>
        <color indexed="63"/>
      </top>
      <bottom>
        <color indexed="63"/>
      </bottom>
    </border>
    <border>
      <left>
        <color indexed="63"/>
      </left>
      <right>
        <color indexed="63"/>
      </right>
      <top style="medium"/>
      <bottom style="medium"/>
    </border>
    <border>
      <left style="thin"/>
      <right>
        <color indexed="63"/>
      </right>
      <top style="medium"/>
      <bottom>
        <color indexed="63"/>
      </bottom>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bottom style="thin">
        <color indexed="8"/>
      </bottom>
    </border>
    <border>
      <left/>
      <right/>
      <top/>
      <bottom style="medium"/>
    </border>
    <border>
      <left style="thin"/>
      <right style="thin"/>
      <top/>
      <bottom style="thin"/>
    </border>
    <border>
      <left style="medium">
        <color indexed="8"/>
      </left>
      <right/>
      <top/>
      <bottom style="thin">
        <color indexed="8"/>
      </bottom>
    </border>
    <border>
      <left style="thin">
        <color indexed="8"/>
      </left>
      <right/>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medium"/>
      <right/>
      <top/>
      <bottom style="thin"/>
    </border>
    <border>
      <left style="thin">
        <color indexed="8"/>
      </left>
      <right style="medium"/>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color indexed="63"/>
      </left>
      <right/>
      <top/>
      <bottom style="medium"/>
    </border>
    <border>
      <left style="medium"/>
      <right style="thin"/>
      <top style="medium"/>
      <bottom style="thin"/>
    </border>
    <border>
      <left style="medium">
        <color indexed="8"/>
      </left>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9" fontId="4" fillId="0" borderId="0" applyFont="0" applyFill="0" applyBorder="0" applyAlignment="0" applyProtection="0"/>
  </cellStyleXfs>
  <cellXfs count="412">
    <xf numFmtId="0" fontId="0" fillId="0" borderId="0" xfId="0" applyAlignment="1">
      <alignment/>
    </xf>
    <xf numFmtId="0" fontId="8" fillId="0" borderId="0"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horizontal="center"/>
      <protection locked="0"/>
    </xf>
    <xf numFmtId="0" fontId="10" fillId="0" borderId="0" xfId="0" applyNumberFormat="1" applyFont="1" applyFill="1" applyBorder="1" applyAlignment="1" applyProtection="1">
      <alignment/>
      <protection locked="0"/>
    </xf>
    <xf numFmtId="0" fontId="8" fillId="0" borderId="0" xfId="0" applyFont="1" applyAlignment="1">
      <alignment/>
    </xf>
    <xf numFmtId="166" fontId="9" fillId="0" borderId="0" xfId="0" applyNumberFormat="1" applyFont="1" applyFill="1" applyBorder="1" applyAlignment="1" applyProtection="1">
      <alignment/>
      <protection locked="0"/>
    </xf>
    <xf numFmtId="20" fontId="9"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164" fontId="9"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locked="0"/>
    </xf>
    <xf numFmtId="0" fontId="12" fillId="0" borderId="0" xfId="0" applyNumberFormat="1" applyFont="1" applyFill="1" applyBorder="1" applyAlignment="1" applyProtection="1">
      <alignment horizontal="left"/>
      <protection locked="0"/>
    </xf>
    <xf numFmtId="0" fontId="13" fillId="0" borderId="0" xfId="0" applyNumberFormat="1" applyFont="1" applyFill="1" applyBorder="1" applyAlignment="1" applyProtection="1">
      <alignment horizontal="left"/>
      <protection locked="0"/>
    </xf>
    <xf numFmtId="0" fontId="14" fillId="0" borderId="0" xfId="0" applyNumberFormat="1" applyFont="1" applyFill="1" applyBorder="1" applyAlignment="1" applyProtection="1">
      <alignment/>
      <protection locked="0"/>
    </xf>
    <xf numFmtId="2" fontId="9" fillId="0" borderId="0" xfId="0" applyNumberFormat="1" applyFont="1" applyFill="1" applyBorder="1" applyAlignment="1" applyProtection="1">
      <alignment/>
      <protection locked="0"/>
    </xf>
    <xf numFmtId="0" fontId="15" fillId="0" borderId="0" xfId="0" applyNumberFormat="1" applyFont="1" applyFill="1" applyBorder="1" applyAlignment="1" applyProtection="1">
      <alignment/>
      <protection locked="0"/>
    </xf>
    <xf numFmtId="0" fontId="12" fillId="0" borderId="0" xfId="0" applyNumberFormat="1" applyFont="1" applyFill="1" applyBorder="1" applyAlignment="1" applyProtection="1">
      <alignment horizontal="center"/>
      <protection locked="0"/>
    </xf>
    <xf numFmtId="0" fontId="12"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center" vertical="center"/>
      <protection locked="0"/>
    </xf>
    <xf numFmtId="0" fontId="10" fillId="0" borderId="1"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1" xfId="0" applyNumberFormat="1" applyFont="1" applyFill="1" applyBorder="1" applyAlignment="1" applyProtection="1">
      <alignment/>
      <protection/>
    </xf>
    <xf numFmtId="0" fontId="11" fillId="0" borderId="1" xfId="0" applyNumberFormat="1" applyFont="1" applyFill="1" applyBorder="1" applyAlignment="1" applyProtection="1">
      <alignment/>
      <protection locked="0"/>
    </xf>
    <xf numFmtId="0" fontId="11" fillId="0" borderId="1" xfId="0" applyNumberFormat="1" applyFont="1" applyFill="1" applyBorder="1" applyAlignment="1" applyProtection="1">
      <alignment/>
      <protection/>
    </xf>
    <xf numFmtId="166" fontId="11" fillId="0" borderId="1" xfId="0" applyNumberFormat="1" applyFont="1" applyFill="1" applyBorder="1" applyAlignment="1" applyProtection="1">
      <alignment/>
      <protection/>
    </xf>
    <xf numFmtId="0" fontId="11" fillId="0" borderId="1" xfId="0" applyNumberFormat="1" applyFont="1" applyFill="1" applyBorder="1" applyAlignment="1" applyProtection="1">
      <alignment horizontal="center"/>
      <protection/>
    </xf>
    <xf numFmtId="2" fontId="11" fillId="0" borderId="1" xfId="0" applyNumberFormat="1" applyFont="1" applyFill="1" applyBorder="1" applyAlignment="1" applyProtection="1">
      <alignment/>
      <protection/>
    </xf>
    <xf numFmtId="0" fontId="11" fillId="0" borderId="1" xfId="0" applyNumberFormat="1" applyFont="1" applyFill="1" applyBorder="1" applyAlignment="1" applyProtection="1">
      <alignment horizontal="center"/>
      <protection locked="0"/>
    </xf>
    <xf numFmtId="20" fontId="11" fillId="0" borderId="1" xfId="0" applyNumberFormat="1" applyFont="1" applyFill="1" applyBorder="1" applyAlignment="1" applyProtection="1">
      <alignment/>
      <protection locked="0"/>
    </xf>
    <xf numFmtId="18" fontId="11" fillId="0" borderId="1"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protection/>
    </xf>
    <xf numFmtId="0" fontId="8" fillId="0" borderId="2" xfId="0" applyNumberFormat="1" applyFont="1" applyFill="1" applyBorder="1" applyAlignment="1" applyProtection="1">
      <alignment/>
      <protection locked="0"/>
    </xf>
    <xf numFmtId="0" fontId="8" fillId="0" borderId="2" xfId="0" applyNumberFormat="1" applyFont="1" applyFill="1" applyBorder="1" applyAlignment="1" applyProtection="1">
      <alignment horizontal="center"/>
      <protection locked="0"/>
    </xf>
    <xf numFmtId="0" fontId="8" fillId="0" borderId="2" xfId="0" applyNumberFormat="1" applyFont="1" applyFill="1" applyBorder="1" applyAlignment="1" applyProtection="1">
      <alignment horizontal="left"/>
      <protection locked="0"/>
    </xf>
    <xf numFmtId="2" fontId="15" fillId="0" borderId="2" xfId="0" applyNumberFormat="1" applyFont="1" applyFill="1" applyBorder="1" applyAlignment="1" applyProtection="1">
      <alignment horizontal="left"/>
      <protection locked="0"/>
    </xf>
    <xf numFmtId="2" fontId="8" fillId="0" borderId="2" xfId="0" applyNumberFormat="1" applyFont="1" applyFill="1" applyBorder="1" applyAlignment="1" applyProtection="1">
      <alignment/>
      <protection locked="0"/>
    </xf>
    <xf numFmtId="1" fontId="8" fillId="0" borderId="2" xfId="0" applyNumberFormat="1" applyFont="1" applyFill="1" applyBorder="1" applyAlignment="1" applyProtection="1">
      <alignment horizontal="center"/>
      <protection locked="0"/>
    </xf>
    <xf numFmtId="0" fontId="8" fillId="0" borderId="2" xfId="0" applyNumberFormat="1" applyFont="1" applyFill="1" applyBorder="1" applyAlignment="1" applyProtection="1">
      <alignment horizontal="left"/>
      <protection/>
    </xf>
    <xf numFmtId="0" fontId="15" fillId="0" borderId="2" xfId="0" applyNumberFormat="1" applyFont="1" applyFill="1" applyBorder="1" applyAlignment="1" applyProtection="1">
      <alignment horizontal="left"/>
      <protection locked="0"/>
    </xf>
    <xf numFmtId="0" fontId="8" fillId="0" borderId="2"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locked="0"/>
    </xf>
    <xf numFmtId="0" fontId="8" fillId="0" borderId="0" xfId="0" applyNumberFormat="1" applyFont="1" applyFill="1" applyBorder="1" applyAlignment="1" applyProtection="1">
      <alignment horizontal="center" vertical="center"/>
      <protection locked="0"/>
    </xf>
    <xf numFmtId="0" fontId="8" fillId="0" borderId="3"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xf>
    <xf numFmtId="0" fontId="8" fillId="0" borderId="4" xfId="0" applyFont="1" applyBorder="1" applyAlignment="1">
      <alignment/>
    </xf>
    <xf numFmtId="0" fontId="8" fillId="0" borderId="5" xfId="0" applyNumberFormat="1" applyFont="1" applyFill="1" applyBorder="1" applyAlignment="1" applyProtection="1">
      <alignment horizontal="center"/>
      <protection locked="0"/>
    </xf>
    <xf numFmtId="0" fontId="8" fillId="0" borderId="6" xfId="0" applyNumberFormat="1" applyFont="1" applyFill="1" applyBorder="1" applyAlignment="1" applyProtection="1">
      <alignment/>
      <protection locked="0"/>
    </xf>
    <xf numFmtId="0" fontId="8" fillId="0" borderId="7" xfId="0" applyNumberFormat="1" applyFont="1" applyFill="1" applyBorder="1" applyAlignment="1" applyProtection="1">
      <alignment/>
      <protection locked="0"/>
    </xf>
    <xf numFmtId="0" fontId="8" fillId="0" borderId="5" xfId="0" applyNumberFormat="1" applyFont="1" applyFill="1" applyBorder="1" applyAlignment="1" applyProtection="1">
      <alignment/>
      <protection locked="0"/>
    </xf>
    <xf numFmtId="0" fontId="8" fillId="0" borderId="6" xfId="0" applyNumberFormat="1" applyFont="1" applyFill="1" applyBorder="1" applyAlignment="1" applyProtection="1">
      <alignment horizontal="right"/>
      <protection locked="0"/>
    </xf>
    <xf numFmtId="0" fontId="8" fillId="0" borderId="8" xfId="0" applyNumberFormat="1" applyFont="1" applyFill="1" applyBorder="1" applyAlignment="1" applyProtection="1">
      <alignment horizontal="center"/>
      <protection locked="0"/>
    </xf>
    <xf numFmtId="0" fontId="8" fillId="0" borderId="5" xfId="0" applyNumberFormat="1" applyFont="1" applyFill="1" applyBorder="1" applyAlignment="1" applyProtection="1">
      <alignment horizontal="centerContinuous"/>
      <protection locked="0"/>
    </xf>
    <xf numFmtId="0" fontId="8" fillId="0" borderId="6" xfId="0" applyNumberFormat="1" applyFont="1" applyFill="1" applyBorder="1" applyAlignment="1" applyProtection="1">
      <alignment horizontal="center"/>
      <protection locked="0"/>
    </xf>
    <xf numFmtId="0" fontId="8" fillId="0" borderId="7" xfId="0" applyFont="1" applyBorder="1" applyAlignment="1">
      <alignment/>
    </xf>
    <xf numFmtId="0" fontId="8" fillId="0" borderId="6" xfId="0" applyNumberFormat="1" applyFont="1" applyFill="1" applyBorder="1" applyAlignment="1" applyProtection="1" quotePrefix="1">
      <alignment horizontal="center"/>
      <protection locked="0"/>
    </xf>
    <xf numFmtId="0" fontId="8" fillId="0" borderId="0" xfId="0" applyNumberFormat="1" applyFont="1" applyFill="1" applyBorder="1" applyAlignment="1" applyProtection="1">
      <alignment horizontal="center"/>
      <protection locked="0"/>
    </xf>
    <xf numFmtId="0" fontId="8" fillId="0" borderId="8" xfId="0" applyNumberFormat="1" applyFont="1" applyFill="1" applyBorder="1" applyAlignment="1" applyProtection="1">
      <alignment horizontal="left"/>
      <protection locked="0"/>
    </xf>
    <xf numFmtId="1" fontId="8" fillId="0" borderId="8" xfId="0" applyNumberFormat="1" applyFont="1" applyFill="1" applyBorder="1" applyAlignment="1" applyProtection="1">
      <alignment horizontal="center"/>
      <protection locked="0"/>
    </xf>
    <xf numFmtId="0" fontId="8" fillId="0" borderId="9" xfId="0" applyNumberFormat="1" applyFont="1" applyFill="1" applyBorder="1" applyAlignment="1" applyProtection="1">
      <alignment horizontal="center"/>
      <protection/>
    </xf>
    <xf numFmtId="0" fontId="8" fillId="0" borderId="8" xfId="0" applyNumberFormat="1" applyFont="1" applyFill="1" applyBorder="1" applyAlignment="1" applyProtection="1">
      <alignment horizontal="center"/>
      <protection/>
    </xf>
    <xf numFmtId="0" fontId="8" fillId="0" borderId="10" xfId="0" applyNumberFormat="1" applyFont="1" applyFill="1" applyBorder="1" applyAlignment="1" applyProtection="1">
      <alignment/>
      <protection locked="0"/>
    </xf>
    <xf numFmtId="0" fontId="8" fillId="0" borderId="11" xfId="0" applyFont="1" applyBorder="1" applyAlignment="1">
      <alignment horizontal="center"/>
    </xf>
    <xf numFmtId="0" fontId="15" fillId="0" borderId="0" xfId="0" applyFont="1" applyBorder="1" applyAlignment="1">
      <alignment/>
    </xf>
    <xf numFmtId="0" fontId="8" fillId="0" borderId="6" xfId="0" applyFont="1" applyBorder="1" applyAlignment="1">
      <alignment/>
    </xf>
    <xf numFmtId="0" fontId="8" fillId="0" borderId="12" xfId="0" applyNumberFormat="1" applyFont="1" applyFill="1" applyBorder="1" applyAlignment="1" applyProtection="1">
      <alignment/>
      <protection locked="0"/>
    </xf>
    <xf numFmtId="0" fontId="8" fillId="0" borderId="13" xfId="0" applyNumberFormat="1" applyFont="1" applyFill="1" applyBorder="1" applyAlignment="1" applyProtection="1">
      <alignment/>
      <protection locked="0"/>
    </xf>
    <xf numFmtId="0" fontId="8" fillId="0" borderId="14" xfId="0" applyNumberFormat="1" applyFont="1" applyFill="1" applyBorder="1" applyAlignment="1" applyProtection="1">
      <alignment horizontal="center"/>
      <protection locked="0"/>
    </xf>
    <xf numFmtId="0" fontId="8" fillId="0" borderId="13" xfId="0" applyNumberFormat="1" applyFont="1" applyFill="1" applyBorder="1" applyAlignment="1" applyProtection="1">
      <alignment horizontal="center"/>
      <protection locked="0"/>
    </xf>
    <xf numFmtId="0" fontId="16" fillId="0" borderId="4" xfId="0" applyNumberFormat="1" applyFont="1" applyFill="1" applyBorder="1" applyAlignment="1" applyProtection="1">
      <alignment horizontal="center"/>
      <protection locked="0"/>
    </xf>
    <xf numFmtId="0" fontId="8" fillId="0" borderId="0" xfId="0" applyFont="1" applyAlignment="1">
      <alignment horizontal="center"/>
    </xf>
    <xf numFmtId="0" fontId="16" fillId="0" borderId="8" xfId="0" applyNumberFormat="1" applyFont="1" applyFill="1" applyBorder="1" applyAlignment="1" applyProtection="1">
      <alignment horizontal="center"/>
      <protection locked="0"/>
    </xf>
    <xf numFmtId="2" fontId="8" fillId="0" borderId="8" xfId="0" applyNumberFormat="1" applyFont="1" applyFill="1" applyBorder="1" applyAlignment="1" applyProtection="1">
      <alignment horizontal="center"/>
      <protection locked="0"/>
    </xf>
    <xf numFmtId="0" fontId="8" fillId="0" borderId="8" xfId="0" applyNumberFormat="1" applyFont="1" applyFill="1" applyBorder="1" applyAlignment="1" applyProtection="1">
      <alignment horizontal="center" wrapText="1"/>
      <protection/>
    </xf>
    <xf numFmtId="0" fontId="8" fillId="0" borderId="10" xfId="0" applyNumberFormat="1" applyFont="1" applyFill="1" applyBorder="1" applyAlignment="1" applyProtection="1">
      <alignment horizontal="center"/>
      <protection locked="0"/>
    </xf>
    <xf numFmtId="0" fontId="8" fillId="0" borderId="15" xfId="0" applyNumberFormat="1" applyFont="1" applyFill="1" applyBorder="1" applyAlignment="1" applyProtection="1">
      <alignment horizontal="center" vertical="center"/>
      <protection locked="0"/>
    </xf>
    <xf numFmtId="0" fontId="8" fillId="0" borderId="11"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8" fillId="0" borderId="6" xfId="0" applyNumberFormat="1" applyFont="1" applyFill="1" applyBorder="1" applyAlignment="1" applyProtection="1">
      <alignment horizontal="center"/>
      <protection/>
    </xf>
    <xf numFmtId="0" fontId="16" fillId="0" borderId="15"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7"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locked="0"/>
    </xf>
    <xf numFmtId="0" fontId="8" fillId="0" borderId="18"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1" fontId="8" fillId="0" borderId="18" xfId="0" applyNumberFormat="1" applyFont="1" applyFill="1" applyBorder="1" applyAlignment="1" applyProtection="1">
      <alignment horizontal="center"/>
      <protection locked="0"/>
    </xf>
    <xf numFmtId="0" fontId="8" fillId="0" borderId="18" xfId="0" applyNumberFormat="1" applyFont="1" applyFill="1" applyBorder="1" applyAlignment="1" applyProtection="1">
      <alignment horizontal="center"/>
      <protection/>
    </xf>
    <xf numFmtId="0" fontId="8" fillId="0" borderId="19" xfId="0" applyNumberFormat="1" applyFont="1" applyFill="1" applyBorder="1" applyAlignment="1" applyProtection="1">
      <alignment horizontal="center"/>
      <protection locked="0"/>
    </xf>
    <xf numFmtId="0" fontId="8" fillId="0" borderId="15" xfId="0" applyFont="1" applyBorder="1" applyAlignment="1">
      <alignment horizontal="center"/>
    </xf>
    <xf numFmtId="1" fontId="8" fillId="0" borderId="15" xfId="0" applyNumberFormat="1" applyFont="1" applyFill="1" applyBorder="1" applyAlignment="1" applyProtection="1">
      <alignment horizontal="center"/>
      <protection locked="0"/>
    </xf>
    <xf numFmtId="2" fontId="8" fillId="0" borderId="15" xfId="0" applyNumberFormat="1" applyFont="1" applyFill="1" applyBorder="1" applyAlignment="1" applyProtection="1">
      <alignment horizontal="center"/>
      <protection locked="0"/>
    </xf>
    <xf numFmtId="0" fontId="8" fillId="2" borderId="20" xfId="0" applyNumberFormat="1" applyFont="1" applyFill="1" applyBorder="1" applyAlignment="1" applyProtection="1">
      <alignment/>
      <protection locked="0"/>
    </xf>
    <xf numFmtId="1" fontId="8" fillId="0" borderId="7" xfId="0" applyNumberFormat="1" applyFont="1" applyFill="1" applyBorder="1" applyAlignment="1" applyProtection="1">
      <alignment horizontal="center"/>
      <protection locked="0"/>
    </xf>
    <xf numFmtId="2" fontId="8" fillId="2" borderId="20" xfId="0" applyNumberFormat="1" applyFont="1" applyFill="1" applyBorder="1" applyAlignment="1" applyProtection="1">
      <alignment horizontal="center"/>
      <protection locked="0"/>
    </xf>
    <xf numFmtId="2" fontId="8" fillId="0" borderId="6" xfId="0" applyNumberFormat="1" applyFont="1" applyFill="1" applyBorder="1" applyAlignment="1" applyProtection="1">
      <alignment horizontal="center"/>
      <protection locked="0"/>
    </xf>
    <xf numFmtId="0" fontId="8" fillId="0" borderId="15" xfId="0" applyNumberFormat="1" applyFont="1" applyFill="1" applyBorder="1" applyAlignment="1" applyProtection="1">
      <alignment/>
      <protection locked="0"/>
    </xf>
    <xf numFmtId="0" fontId="8" fillId="0" borderId="7" xfId="0" applyNumberFormat="1" applyFont="1" applyFill="1" applyBorder="1" applyAlignment="1" applyProtection="1">
      <alignment horizontal="center"/>
      <protection/>
    </xf>
    <xf numFmtId="0" fontId="8" fillId="0" borderId="20" xfId="0" applyNumberFormat="1" applyFont="1" applyFill="1" applyBorder="1" applyAlignment="1" applyProtection="1">
      <alignment horizontal="center"/>
      <protection locked="0"/>
    </xf>
    <xf numFmtId="0" fontId="8" fillId="0" borderId="15"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xf>
    <xf numFmtId="0" fontId="8" fillId="0" borderId="21" xfId="0" applyNumberFormat="1" applyFont="1" applyFill="1" applyBorder="1" applyAlignment="1" applyProtection="1">
      <alignment horizontal="center"/>
      <protection locked="0"/>
    </xf>
    <xf numFmtId="0" fontId="15" fillId="0" borderId="0" xfId="0" applyFont="1" applyAlignment="1">
      <alignment horizontal="center"/>
    </xf>
    <xf numFmtId="0" fontId="8" fillId="2" borderId="8" xfId="0" applyNumberFormat="1" applyFont="1" applyFill="1" applyBorder="1" applyAlignment="1" applyProtection="1">
      <alignment/>
      <protection locked="0"/>
    </xf>
    <xf numFmtId="2" fontId="8" fillId="2" borderId="8" xfId="0" applyNumberFormat="1" applyFont="1" applyFill="1" applyBorder="1" applyAlignment="1" applyProtection="1">
      <alignment horizontal="center"/>
      <protection locked="0"/>
    </xf>
    <xf numFmtId="2" fontId="8" fillId="0" borderId="16" xfId="0" applyNumberFormat="1" applyFont="1" applyFill="1" applyBorder="1" applyAlignment="1" applyProtection="1">
      <alignment horizontal="center"/>
      <protection locked="0"/>
    </xf>
    <xf numFmtId="0" fontId="8" fillId="0" borderId="18" xfId="0" applyNumberFormat="1" applyFont="1" applyFill="1" applyBorder="1" applyAlignment="1" applyProtection="1">
      <alignment/>
      <protection locked="0"/>
    </xf>
    <xf numFmtId="0" fontId="8" fillId="0" borderId="22" xfId="0" applyNumberFormat="1" applyFont="1" applyFill="1" applyBorder="1" applyAlignment="1" applyProtection="1">
      <alignment horizontal="center"/>
      <protection locked="0"/>
    </xf>
    <xf numFmtId="1" fontId="8" fillId="0" borderId="17" xfId="0" applyNumberFormat="1" applyFont="1" applyFill="1" applyBorder="1" applyAlignment="1" applyProtection="1">
      <alignment horizontal="center"/>
      <protection locked="0"/>
    </xf>
    <xf numFmtId="0" fontId="15" fillId="0" borderId="8" xfId="0" applyFont="1" applyBorder="1" applyAlignment="1">
      <alignment horizontal="center"/>
    </xf>
    <xf numFmtId="0" fontId="15" fillId="0" borderId="8" xfId="0" applyNumberFormat="1" applyFont="1" applyFill="1" applyBorder="1" applyAlignment="1" applyProtection="1">
      <alignment horizontal="center"/>
      <protection locked="0"/>
    </xf>
    <xf numFmtId="0" fontId="8" fillId="0" borderId="4" xfId="0" applyNumberFormat="1" applyFont="1" applyFill="1" applyBorder="1" applyAlignment="1" applyProtection="1">
      <alignment horizontal="center"/>
      <protection/>
    </xf>
    <xf numFmtId="0" fontId="8" fillId="0" borderId="4" xfId="0" applyNumberFormat="1" applyFont="1" applyFill="1" applyBorder="1" applyAlignment="1" applyProtection="1">
      <alignment/>
      <protection locked="0"/>
    </xf>
    <xf numFmtId="0" fontId="8" fillId="0" borderId="23" xfId="0" applyNumberFormat="1" applyFont="1" applyFill="1" applyBorder="1" applyAlignment="1" applyProtection="1">
      <alignment horizontal="center"/>
      <protection locked="0"/>
    </xf>
    <xf numFmtId="1" fontId="8" fillId="2" borderId="21" xfId="0" applyNumberFormat="1" applyFont="1" applyFill="1" applyBorder="1" applyAlignment="1" applyProtection="1">
      <alignment horizontal="center"/>
      <protection locked="0"/>
    </xf>
    <xf numFmtId="2" fontId="8" fillId="2" borderId="6" xfId="0" applyNumberFormat="1" applyFont="1" applyFill="1" applyBorder="1" applyAlignment="1" applyProtection="1">
      <alignment/>
      <protection locked="0"/>
    </xf>
    <xf numFmtId="0" fontId="8" fillId="2" borderId="17" xfId="0" applyNumberFormat="1" applyFont="1" applyFill="1" applyBorder="1" applyAlignment="1" applyProtection="1">
      <alignment horizontal="center"/>
      <protection locked="0"/>
    </xf>
    <xf numFmtId="2" fontId="8" fillId="2" borderId="18" xfId="0" applyNumberFormat="1" applyFont="1" applyFill="1" applyBorder="1" applyAlignment="1" applyProtection="1">
      <alignment/>
      <protection locked="0"/>
    </xf>
    <xf numFmtId="2" fontId="8" fillId="2" borderId="16" xfId="0" applyNumberFormat="1" applyFont="1" applyFill="1" applyBorder="1" applyAlignment="1" applyProtection="1">
      <alignment/>
      <protection locked="0"/>
    </xf>
    <xf numFmtId="0" fontId="8" fillId="2" borderId="14" xfId="0" applyNumberFormat="1" applyFont="1" applyFill="1" applyBorder="1" applyAlignment="1" applyProtection="1">
      <alignment horizontal="center"/>
      <protection locked="0"/>
    </xf>
    <xf numFmtId="0" fontId="8" fillId="2" borderId="23" xfId="0" applyNumberFormat="1" applyFont="1" applyFill="1" applyBorder="1" applyAlignment="1" applyProtection="1">
      <alignment horizontal="center"/>
      <protection locked="0"/>
    </xf>
    <xf numFmtId="2" fontId="8" fillId="2" borderId="15" xfId="0" applyNumberFormat="1" applyFont="1" applyFill="1" applyBorder="1" applyAlignment="1" applyProtection="1">
      <alignment horizontal="center"/>
      <protection locked="0"/>
    </xf>
    <xf numFmtId="0" fontId="8" fillId="2" borderId="15" xfId="0" applyNumberFormat="1" applyFont="1" applyFill="1" applyBorder="1" applyAlignment="1" applyProtection="1">
      <alignment horizontal="center"/>
      <protection locked="0"/>
    </xf>
    <xf numFmtId="0" fontId="8" fillId="3" borderId="12" xfId="0" applyNumberFormat="1" applyFont="1" applyFill="1" applyBorder="1" applyAlignment="1" applyProtection="1">
      <alignment horizontal="center"/>
      <protection/>
    </xf>
    <xf numFmtId="0" fontId="8" fillId="3" borderId="13" xfId="0" applyNumberFormat="1" applyFont="1" applyFill="1" applyBorder="1" applyAlignment="1" applyProtection="1">
      <alignment/>
      <protection locked="0"/>
    </xf>
    <xf numFmtId="0" fontId="8" fillId="3" borderId="24" xfId="0" applyNumberFormat="1" applyFont="1" applyFill="1" applyBorder="1" applyAlignment="1" applyProtection="1">
      <alignment/>
      <protection locked="0"/>
    </xf>
    <xf numFmtId="0" fontId="8" fillId="3" borderId="25" xfId="0" applyNumberFormat="1" applyFont="1" applyFill="1" applyBorder="1" applyAlignment="1" applyProtection="1">
      <alignment horizontal="center"/>
      <protection locked="0"/>
    </xf>
    <xf numFmtId="0" fontId="8" fillId="3" borderId="26" xfId="0" applyNumberFormat="1" applyFont="1" applyFill="1" applyBorder="1" applyAlignment="1" applyProtection="1">
      <alignment horizontal="right"/>
      <protection locked="0"/>
    </xf>
    <xf numFmtId="0" fontId="8" fillId="3" borderId="27" xfId="0" applyNumberFormat="1" applyFont="1" applyFill="1" applyBorder="1" applyAlignment="1" applyProtection="1">
      <alignment horizontal="right"/>
      <protection locked="0"/>
    </xf>
    <xf numFmtId="0" fontId="8" fillId="3" borderId="27" xfId="0" applyNumberFormat="1" applyFont="1" applyFill="1" applyBorder="1" applyAlignment="1" applyProtection="1">
      <alignment horizontal="left"/>
      <protection locked="0"/>
    </xf>
    <xf numFmtId="0" fontId="8" fillId="3" borderId="27" xfId="0" applyNumberFormat="1" applyFont="1" applyFill="1" applyBorder="1" applyAlignment="1" applyProtection="1">
      <alignment horizontal="center"/>
      <protection locked="0"/>
    </xf>
    <xf numFmtId="0" fontId="8" fillId="3" borderId="28" xfId="0" applyNumberFormat="1" applyFont="1" applyFill="1" applyBorder="1" applyAlignment="1" applyProtection="1">
      <alignment/>
      <protection locked="0"/>
    </xf>
    <xf numFmtId="1" fontId="8" fillId="3" borderId="27" xfId="0" applyNumberFormat="1" applyFont="1" applyFill="1" applyBorder="1" applyAlignment="1" applyProtection="1">
      <alignment horizontal="center"/>
      <protection locked="0"/>
    </xf>
    <xf numFmtId="2" fontId="8" fillId="3" borderId="2" xfId="0" applyNumberFormat="1" applyFont="1" applyFill="1" applyBorder="1" applyAlignment="1" applyProtection="1">
      <alignment/>
      <protection locked="0"/>
    </xf>
    <xf numFmtId="2" fontId="8" fillId="0" borderId="29" xfId="0" applyNumberFormat="1" applyFont="1" applyFill="1" applyBorder="1" applyAlignment="1" applyProtection="1">
      <alignment horizontal="center"/>
      <protection locked="0"/>
    </xf>
    <xf numFmtId="1" fontId="8" fillId="3" borderId="30" xfId="0" applyNumberFormat="1" applyFont="1" applyFill="1" applyBorder="1" applyAlignment="1" applyProtection="1">
      <alignment horizontal="center"/>
      <protection locked="0"/>
    </xf>
    <xf numFmtId="1" fontId="8" fillId="0" borderId="31" xfId="0" applyNumberFormat="1" applyFont="1" applyFill="1" applyBorder="1" applyAlignment="1" applyProtection="1">
      <alignment horizontal="center"/>
      <protection locked="0"/>
    </xf>
    <xf numFmtId="0" fontId="8" fillId="2" borderId="30" xfId="0" applyNumberFormat="1" applyFont="1" applyFill="1" applyBorder="1" applyAlignment="1" applyProtection="1">
      <alignment horizontal="center"/>
      <protection/>
    </xf>
    <xf numFmtId="0" fontId="8" fillId="3" borderId="32" xfId="0" applyNumberFormat="1" applyFont="1" applyFill="1" applyBorder="1" applyAlignment="1" applyProtection="1">
      <alignment horizontal="left"/>
      <protection locked="0"/>
    </xf>
    <xf numFmtId="0" fontId="8" fillId="2" borderId="30" xfId="0" applyNumberFormat="1" applyFont="1" applyFill="1" applyBorder="1" applyAlignment="1" applyProtection="1">
      <alignment horizontal="center"/>
      <protection locked="0"/>
    </xf>
    <xf numFmtId="0" fontId="8" fillId="2" borderId="28" xfId="0" applyNumberFormat="1" applyFont="1" applyFill="1" applyBorder="1" applyAlignment="1" applyProtection="1">
      <alignment horizontal="center"/>
      <protection locked="0"/>
    </xf>
    <xf numFmtId="2" fontId="8" fillId="0" borderId="29" xfId="0" applyNumberFormat="1" applyFont="1" applyFill="1" applyBorder="1" applyAlignment="1" applyProtection="1">
      <alignment horizontal="center"/>
      <protection/>
    </xf>
    <xf numFmtId="0" fontId="8" fillId="0" borderId="31" xfId="0" applyNumberFormat="1" applyFont="1" applyFill="1" applyBorder="1" applyAlignment="1" applyProtection="1">
      <alignment horizontal="center"/>
      <protection/>
    </xf>
    <xf numFmtId="2" fontId="8" fillId="0" borderId="31" xfId="0" applyNumberFormat="1" applyFont="1" applyFill="1" applyBorder="1" applyAlignment="1" applyProtection="1">
      <alignment horizontal="center"/>
      <protection/>
    </xf>
    <xf numFmtId="0" fontId="8" fillId="0" borderId="31" xfId="0" applyNumberFormat="1" applyFont="1" applyFill="1" applyBorder="1" applyAlignment="1" applyProtection="1">
      <alignment horizontal="center"/>
      <protection locked="0"/>
    </xf>
    <xf numFmtId="0" fontId="8" fillId="3" borderId="30" xfId="0" applyNumberFormat="1" applyFont="1" applyFill="1" applyBorder="1" applyAlignment="1" applyProtection="1">
      <alignment horizontal="center"/>
      <protection/>
    </xf>
    <xf numFmtId="0" fontId="8" fillId="3" borderId="2" xfId="0" applyNumberFormat="1" applyFont="1" applyFill="1" applyBorder="1" applyAlignment="1" applyProtection="1">
      <alignment/>
      <protection locked="0"/>
    </xf>
    <xf numFmtId="0" fontId="8" fillId="3" borderId="33" xfId="0" applyNumberFormat="1" applyFont="1" applyFill="1" applyBorder="1" applyAlignment="1" applyProtection="1">
      <alignment/>
      <protection locked="0"/>
    </xf>
    <xf numFmtId="1" fontId="8" fillId="4" borderId="15" xfId="0" applyNumberFormat="1" applyFont="1" applyFill="1" applyBorder="1" applyAlignment="1" applyProtection="1">
      <alignment horizontal="center"/>
      <protection locked="0"/>
    </xf>
    <xf numFmtId="0" fontId="8" fillId="4" borderId="0" xfId="0" applyNumberFormat="1" applyFont="1" applyFill="1" applyBorder="1" applyAlignment="1" applyProtection="1">
      <alignment/>
      <protection locked="0"/>
    </xf>
    <xf numFmtId="0" fontId="8" fillId="4" borderId="15" xfId="0" applyNumberFormat="1" applyFont="1" applyFill="1" applyBorder="1" applyAlignment="1" applyProtection="1">
      <alignment horizontal="center" vertical="center"/>
      <protection locked="0"/>
    </xf>
    <xf numFmtId="0" fontId="11" fillId="4" borderId="0" xfId="0" applyNumberFormat="1" applyFont="1" applyFill="1" applyBorder="1" applyAlignment="1" applyProtection="1">
      <alignment/>
      <protection locked="0"/>
    </xf>
    <xf numFmtId="0" fontId="15" fillId="4" borderId="0" xfId="0" applyFont="1" applyFill="1" applyAlignment="1">
      <alignment horizontal="center"/>
    </xf>
    <xf numFmtId="0" fontId="8" fillId="4" borderId="0" xfId="0" applyFont="1" applyFill="1" applyAlignment="1">
      <alignment/>
    </xf>
    <xf numFmtId="0" fontId="17" fillId="0" borderId="0" xfId="0" applyFont="1" applyAlignment="1">
      <alignment/>
    </xf>
    <xf numFmtId="22" fontId="15" fillId="0" borderId="1" xfId="0" applyNumberFormat="1" applyFont="1" applyFill="1" applyBorder="1" applyAlignment="1" applyProtection="1">
      <alignment horizontal="center"/>
      <protection/>
    </xf>
    <xf numFmtId="18" fontId="16" fillId="0" borderId="1" xfId="0" applyNumberFormat="1" applyFont="1" applyFill="1" applyBorder="1" applyAlignment="1" applyProtection="1">
      <alignment horizontal="center"/>
      <protection/>
    </xf>
    <xf numFmtId="0" fontId="15" fillId="0" borderId="15" xfId="0" applyFont="1" applyBorder="1" applyAlignment="1">
      <alignment horizontal="center"/>
    </xf>
    <xf numFmtId="0" fontId="15" fillId="0" borderId="15" xfId="0" applyFont="1" applyBorder="1" applyAlignment="1">
      <alignment/>
    </xf>
    <xf numFmtId="0" fontId="19" fillId="0" borderId="15" xfId="0" applyFont="1" applyBorder="1" applyAlignment="1">
      <alignment horizontal="center"/>
    </xf>
    <xf numFmtId="0" fontId="20" fillId="0" borderId="0" xfId="0" applyFont="1" applyAlignment="1">
      <alignment horizontal="center"/>
    </xf>
    <xf numFmtId="0" fontId="21" fillId="0" borderId="0" xfId="0" applyFont="1" applyAlignment="1">
      <alignment/>
    </xf>
    <xf numFmtId="0" fontId="21" fillId="0" borderId="0" xfId="0" applyFont="1" applyAlignment="1">
      <alignment horizontal="center"/>
    </xf>
    <xf numFmtId="0" fontId="20" fillId="0" borderId="0" xfId="0" applyFont="1" applyAlignment="1">
      <alignment/>
    </xf>
    <xf numFmtId="0" fontId="21" fillId="0" borderId="7" xfId="0" applyFont="1" applyBorder="1" applyAlignment="1">
      <alignment/>
    </xf>
    <xf numFmtId="165" fontId="21" fillId="0" borderId="5" xfId="0" applyNumberFormat="1" applyFont="1" applyBorder="1" applyAlignment="1">
      <alignment/>
    </xf>
    <xf numFmtId="0" fontId="22" fillId="0" borderId="0" xfId="0" applyFont="1" applyAlignment="1">
      <alignment/>
    </xf>
    <xf numFmtId="165" fontId="21" fillId="0" borderId="21" xfId="0" applyNumberFormat="1" applyFont="1" applyBorder="1" applyAlignment="1">
      <alignment/>
    </xf>
    <xf numFmtId="0" fontId="21" fillId="0" borderId="0" xfId="0" applyFont="1" applyBorder="1" applyAlignment="1">
      <alignment/>
    </xf>
    <xf numFmtId="0" fontId="20" fillId="0" borderId="0" xfId="0" applyFont="1" applyBorder="1" applyAlignment="1">
      <alignment/>
    </xf>
    <xf numFmtId="0" fontId="21" fillId="0" borderId="6" xfId="0" applyFont="1" applyBorder="1" applyAlignment="1">
      <alignment/>
    </xf>
    <xf numFmtId="0" fontId="21" fillId="0" borderId="0" xfId="0" applyFont="1" applyBorder="1" applyAlignment="1">
      <alignment horizontal="center"/>
    </xf>
    <xf numFmtId="0" fontId="21" fillId="0" borderId="16" xfId="0" applyFont="1" applyBorder="1" applyAlignment="1">
      <alignment/>
    </xf>
    <xf numFmtId="0" fontId="21" fillId="0" borderId="16" xfId="0" applyFont="1" applyFill="1" applyBorder="1" applyAlignment="1">
      <alignment/>
    </xf>
    <xf numFmtId="0" fontId="21" fillId="0" borderId="17" xfId="0" applyFont="1" applyBorder="1" applyAlignment="1">
      <alignment/>
    </xf>
    <xf numFmtId="9" fontId="21" fillId="0" borderId="0" xfId="0" applyNumberFormat="1" applyFont="1" applyAlignment="1">
      <alignment/>
    </xf>
    <xf numFmtId="0" fontId="22" fillId="0" borderId="2" xfId="0" applyFont="1" applyBorder="1" applyAlignment="1">
      <alignment/>
    </xf>
    <xf numFmtId="0" fontId="14" fillId="0" borderId="0"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horizontal="center"/>
      <protection locked="0"/>
    </xf>
    <xf numFmtId="0" fontId="8" fillId="2" borderId="20" xfId="0" applyNumberFormat="1" applyFont="1" applyFill="1" applyBorder="1" applyAlignment="1" applyProtection="1">
      <alignment horizontal="center"/>
      <protection locked="0"/>
    </xf>
    <xf numFmtId="0" fontId="8" fillId="2" borderId="8" xfId="0" applyNumberFormat="1" applyFont="1" applyFill="1" applyBorder="1" applyAlignment="1" applyProtection="1">
      <alignment horizontal="center"/>
      <protection locked="0"/>
    </xf>
    <xf numFmtId="2" fontId="8" fillId="2" borderId="18" xfId="0" applyNumberFormat="1" applyFont="1" applyFill="1" applyBorder="1" applyAlignment="1" applyProtection="1">
      <alignment horizontal="center"/>
      <protection locked="0"/>
    </xf>
    <xf numFmtId="0" fontId="23" fillId="0" borderId="0" xfId="0" applyFont="1" applyAlignment="1">
      <alignment/>
    </xf>
    <xf numFmtId="0" fontId="23" fillId="0" borderId="0" xfId="0" applyFont="1" applyAlignment="1">
      <alignment horizontal="center"/>
    </xf>
    <xf numFmtId="165" fontId="21" fillId="0" borderId="0" xfId="0" applyNumberFormat="1" applyFont="1" applyAlignment="1">
      <alignment/>
    </xf>
    <xf numFmtId="165" fontId="20" fillId="0" borderId="0" xfId="0" applyNumberFormat="1" applyFont="1" applyAlignment="1">
      <alignment/>
    </xf>
    <xf numFmtId="165" fontId="0" fillId="0" borderId="0" xfId="0" applyNumberFormat="1" applyFont="1" applyAlignment="1">
      <alignment/>
    </xf>
    <xf numFmtId="0" fontId="24" fillId="0" borderId="0" xfId="0" applyFont="1" applyAlignment="1">
      <alignment/>
    </xf>
    <xf numFmtId="0" fontId="24" fillId="0" borderId="0" xfId="0" applyFont="1" applyAlignment="1">
      <alignment wrapText="1"/>
    </xf>
    <xf numFmtId="2" fontId="24" fillId="0" borderId="0" xfId="0" applyNumberFormat="1" applyFont="1" applyAlignment="1">
      <alignment/>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right"/>
      <protection/>
    </xf>
    <xf numFmtId="2" fontId="24" fillId="0" borderId="0" xfId="0" applyNumberFormat="1" applyFont="1" applyAlignment="1">
      <alignment horizontal="left"/>
    </xf>
    <xf numFmtId="2" fontId="24" fillId="0" borderId="34" xfId="0" applyNumberFormat="1" applyFont="1" applyFill="1" applyBorder="1" applyAlignment="1" applyProtection="1">
      <alignment/>
      <protection/>
    </xf>
    <xf numFmtId="1" fontId="24" fillId="0" borderId="0" xfId="0" applyNumberFormat="1" applyFont="1" applyAlignment="1">
      <alignment horizontal="center"/>
    </xf>
    <xf numFmtId="182" fontId="24" fillId="0" borderId="0" xfId="0" applyNumberFormat="1" applyFont="1" applyAlignment="1">
      <alignment horizontal="right"/>
    </xf>
    <xf numFmtId="183" fontId="24" fillId="0" borderId="0" xfId="0" applyNumberFormat="1" applyFont="1" applyFill="1" applyBorder="1" applyAlignment="1" applyProtection="1">
      <alignment/>
      <protection/>
    </xf>
    <xf numFmtId="178" fontId="24" fillId="0" borderId="0" xfId="0" applyNumberFormat="1" applyFont="1" applyAlignment="1">
      <alignment/>
    </xf>
    <xf numFmtId="2" fontId="24" fillId="0" borderId="0" xfId="0" applyNumberFormat="1" applyFont="1" applyBorder="1" applyAlignment="1">
      <alignment/>
    </xf>
    <xf numFmtId="2" fontId="11" fillId="0" borderId="0" xfId="23" applyNumberFormat="1" applyFont="1" applyFill="1" applyBorder="1" applyAlignment="1" applyProtection="1">
      <alignment horizontal="right"/>
      <protection locked="0"/>
    </xf>
    <xf numFmtId="1" fontId="24" fillId="0" borderId="0" xfId="0" applyNumberFormat="1" applyFont="1" applyFill="1" applyBorder="1" applyAlignment="1" applyProtection="1">
      <alignment horizontal="center"/>
      <protection/>
    </xf>
    <xf numFmtId="0" fontId="24" fillId="4" borderId="0" xfId="0" applyFont="1" applyFill="1" applyAlignment="1">
      <alignment/>
    </xf>
    <xf numFmtId="178" fontId="24" fillId="4" borderId="0" xfId="0" applyNumberFormat="1" applyFont="1" applyFill="1" applyAlignment="1">
      <alignment/>
    </xf>
    <xf numFmtId="2" fontId="24" fillId="4" borderId="0" xfId="0" applyNumberFormat="1" applyFont="1" applyFill="1" applyAlignment="1">
      <alignment/>
    </xf>
    <xf numFmtId="0" fontId="25" fillId="5" borderId="2" xfId="0" applyNumberFormat="1" applyFont="1" applyFill="1" applyBorder="1" applyAlignment="1" applyProtection="1">
      <alignment horizontal="center"/>
      <protection locked="0"/>
    </xf>
    <xf numFmtId="0" fontId="26" fillId="0" borderId="2" xfId="0" applyNumberFormat="1" applyFont="1" applyFill="1" applyBorder="1" applyAlignment="1" applyProtection="1">
      <alignment/>
      <protection locked="0"/>
    </xf>
    <xf numFmtId="165" fontId="21" fillId="0" borderId="0" xfId="0" applyNumberFormat="1" applyFont="1" applyBorder="1" applyAlignment="1">
      <alignment/>
    </xf>
    <xf numFmtId="0" fontId="9" fillId="6" borderId="0" xfId="0" applyNumberFormat="1" applyFont="1" applyFill="1" applyBorder="1" applyAlignment="1" applyProtection="1">
      <alignment/>
      <protection locked="0"/>
    </xf>
    <xf numFmtId="1" fontId="8" fillId="6" borderId="15" xfId="0" applyNumberFormat="1" applyFont="1" applyFill="1" applyBorder="1" applyAlignment="1" applyProtection="1" quotePrefix="1">
      <alignment horizontal="center"/>
      <protection locked="0"/>
    </xf>
    <xf numFmtId="0" fontId="9" fillId="6" borderId="0" xfId="0" applyNumberFormat="1" applyFont="1" applyFill="1" applyBorder="1" applyAlignment="1" applyProtection="1">
      <alignment horizontal="center"/>
      <protection locked="0"/>
    </xf>
    <xf numFmtId="0" fontId="8" fillId="7" borderId="2" xfId="0" applyNumberFormat="1" applyFont="1" applyFill="1" applyBorder="1" applyAlignment="1" applyProtection="1">
      <alignment horizontal="left"/>
      <protection locked="0"/>
    </xf>
    <xf numFmtId="0" fontId="8" fillId="7" borderId="2" xfId="0" applyNumberFormat="1" applyFont="1" applyFill="1" applyBorder="1" applyAlignment="1" applyProtection="1">
      <alignment horizontal="left"/>
      <protection/>
    </xf>
    <xf numFmtId="0" fontId="15" fillId="7" borderId="2" xfId="0" applyNumberFormat="1" applyFont="1" applyFill="1" applyBorder="1" applyAlignment="1" applyProtection="1">
      <alignment horizontal="left"/>
      <protection locked="0"/>
    </xf>
    <xf numFmtId="0" fontId="8" fillId="7" borderId="2" xfId="0" applyNumberFormat="1" applyFont="1" applyFill="1" applyBorder="1" applyAlignment="1" applyProtection="1">
      <alignment/>
      <protection locked="0"/>
    </xf>
    <xf numFmtId="1" fontId="9" fillId="0" borderId="0" xfId="0" applyNumberFormat="1" applyFont="1" applyFill="1" applyBorder="1" applyAlignment="1" applyProtection="1">
      <alignment/>
      <protection locked="0"/>
    </xf>
    <xf numFmtId="1" fontId="11" fillId="0" borderId="1" xfId="0" applyNumberFormat="1" applyFont="1" applyFill="1" applyBorder="1" applyAlignment="1" applyProtection="1">
      <alignment/>
      <protection/>
    </xf>
    <xf numFmtId="1" fontId="8" fillId="0" borderId="2" xfId="0" applyNumberFormat="1" applyFont="1" applyFill="1" applyBorder="1" applyAlignment="1" applyProtection="1">
      <alignment/>
      <protection locked="0"/>
    </xf>
    <xf numFmtId="1" fontId="8" fillId="0" borderId="5" xfId="0" applyNumberFormat="1" applyFont="1" applyFill="1" applyBorder="1" applyAlignment="1" applyProtection="1">
      <alignment/>
      <protection locked="0"/>
    </xf>
    <xf numFmtId="1" fontId="8" fillId="0" borderId="12" xfId="0" applyNumberFormat="1" applyFont="1" applyFill="1" applyBorder="1" applyAlignment="1" applyProtection="1">
      <alignment/>
      <protection locked="0"/>
    </xf>
    <xf numFmtId="1" fontId="8" fillId="0" borderId="5" xfId="0" applyNumberFormat="1" applyFont="1" applyFill="1" applyBorder="1" applyAlignment="1" applyProtection="1">
      <alignment horizontal="center"/>
      <protection locked="0"/>
    </xf>
    <xf numFmtId="1" fontId="8" fillId="0" borderId="0" xfId="0" applyNumberFormat="1" applyFont="1" applyAlignment="1">
      <alignment/>
    </xf>
    <xf numFmtId="0" fontId="8" fillId="0" borderId="35" xfId="0" applyNumberFormat="1" applyFont="1" applyFill="1" applyBorder="1" applyAlignment="1" applyProtection="1">
      <alignment horizontal="left"/>
      <protection locked="0"/>
    </xf>
    <xf numFmtId="0" fontId="8" fillId="0" borderId="36" xfId="0" applyNumberFormat="1" applyFont="1" applyFill="1" applyBorder="1" applyAlignment="1" applyProtection="1">
      <alignment horizontal="left"/>
      <protection locked="0"/>
    </xf>
    <xf numFmtId="0" fontId="8" fillId="0" borderId="6" xfId="0" applyNumberFormat="1" applyFont="1" applyFill="1" applyBorder="1" applyAlignment="1" applyProtection="1">
      <alignment horizontal="left"/>
      <protection locked="0"/>
    </xf>
    <xf numFmtId="0" fontId="17" fillId="7" borderId="0" xfId="0" applyFont="1" applyFill="1" applyAlignment="1">
      <alignment/>
    </xf>
    <xf numFmtId="0" fontId="26" fillId="8" borderId="37" xfId="0" applyFont="1" applyFill="1" applyBorder="1" applyAlignment="1">
      <alignment horizontal="center"/>
    </xf>
    <xf numFmtId="0" fontId="8" fillId="0" borderId="38" xfId="0" applyFont="1" applyBorder="1" applyAlignment="1">
      <alignment horizontal="left" vertical="center"/>
    </xf>
    <xf numFmtId="0" fontId="8" fillId="0" borderId="39" xfId="0" applyFont="1" applyBorder="1" applyAlignment="1">
      <alignment/>
    </xf>
    <xf numFmtId="0" fontId="17" fillId="0" borderId="0" xfId="0" applyFont="1" applyFill="1" applyAlignment="1">
      <alignment/>
    </xf>
    <xf numFmtId="0" fontId="26" fillId="0" borderId="37" xfId="0" applyFont="1" applyFill="1" applyBorder="1" applyAlignment="1">
      <alignment horizontal="center"/>
    </xf>
    <xf numFmtId="0" fontId="0" fillId="0" borderId="0" xfId="22" applyFont="1" applyAlignment="1">
      <alignment horizontal="center"/>
      <protection/>
    </xf>
    <xf numFmtId="0" fontId="0" fillId="0" borderId="0" xfId="22" applyFont="1">
      <alignment/>
      <protection/>
    </xf>
    <xf numFmtId="0" fontId="0" fillId="0" borderId="0" xfId="22" applyFont="1" applyAlignment="1">
      <alignment horizontal="left"/>
      <protection/>
    </xf>
    <xf numFmtId="0" fontId="24" fillId="6" borderId="0" xfId="0" applyFont="1" applyFill="1" applyAlignment="1">
      <alignment/>
    </xf>
    <xf numFmtId="0" fontId="21" fillId="0" borderId="15" xfId="0" applyFont="1" applyBorder="1" applyAlignment="1">
      <alignment horizontal="center"/>
    </xf>
    <xf numFmtId="2" fontId="24" fillId="0" borderId="0" xfId="0" applyNumberFormat="1" applyFont="1" applyFill="1" applyAlignment="1">
      <alignment/>
    </xf>
    <xf numFmtId="1" fontId="27" fillId="0" borderId="2" xfId="0" applyNumberFormat="1" applyFont="1" applyFill="1" applyBorder="1" applyAlignment="1" applyProtection="1">
      <alignment horizontal="center"/>
      <protection locked="0"/>
    </xf>
    <xf numFmtId="0" fontId="27" fillId="0" borderId="2" xfId="0" applyNumberFormat="1" applyFont="1" applyFill="1" applyBorder="1" applyAlignment="1" applyProtection="1">
      <alignment horizontal="center"/>
      <protection locked="0"/>
    </xf>
    <xf numFmtId="0" fontId="10" fillId="0" borderId="2" xfId="0" applyNumberFormat="1" applyFont="1" applyFill="1" applyBorder="1" applyAlignment="1" applyProtection="1">
      <alignment/>
      <protection locked="0"/>
    </xf>
    <xf numFmtId="0" fontId="24" fillId="5" borderId="0" xfId="0" applyFont="1" applyFill="1" applyAlignment="1">
      <alignment/>
    </xf>
    <xf numFmtId="2" fontId="8" fillId="0" borderId="7" xfId="0" applyNumberFormat="1" applyFont="1" applyFill="1" applyBorder="1" applyAlignment="1" applyProtection="1">
      <alignment horizontal="center"/>
      <protection/>
    </xf>
    <xf numFmtId="0" fontId="15" fillId="0" borderId="31" xfId="0" applyNumberFormat="1" applyFont="1" applyFill="1" applyBorder="1" applyAlignment="1" applyProtection="1">
      <alignment horizontal="center"/>
      <protection/>
    </xf>
    <xf numFmtId="0" fontId="15" fillId="0" borderId="6" xfId="0" applyFont="1" applyBorder="1" applyAlignment="1">
      <alignment/>
    </xf>
    <xf numFmtId="0" fontId="15" fillId="0" borderId="27" xfId="0" applyFont="1" applyBorder="1" applyAlignment="1">
      <alignment/>
    </xf>
    <xf numFmtId="0" fontId="15" fillId="0" borderId="2" xfId="0" applyFont="1" applyBorder="1" applyAlignment="1">
      <alignment/>
    </xf>
    <xf numFmtId="0" fontId="8" fillId="3" borderId="0" xfId="0" applyNumberFormat="1" applyFont="1" applyFill="1" applyBorder="1" applyAlignment="1" applyProtection="1">
      <alignment horizontal="right"/>
      <protection locked="0"/>
    </xf>
    <xf numFmtId="0" fontId="15" fillId="0" borderId="0" xfId="0" applyFont="1" applyBorder="1" applyAlignment="1">
      <alignment/>
    </xf>
    <xf numFmtId="0" fontId="8" fillId="3" borderId="0" xfId="0" applyNumberFormat="1" applyFont="1" applyFill="1" applyBorder="1" applyAlignment="1" applyProtection="1">
      <alignment horizontal="left"/>
      <protection locked="0"/>
    </xf>
    <xf numFmtId="2" fontId="8" fillId="0" borderId="7" xfId="0" applyNumberFormat="1" applyFont="1" applyFill="1" applyBorder="1" applyAlignment="1" applyProtection="1">
      <alignment horizontal="center"/>
      <protection locked="0"/>
    </xf>
    <xf numFmtId="2" fontId="8" fillId="0" borderId="37" xfId="0" applyNumberFormat="1" applyFont="1" applyFill="1" applyBorder="1" applyAlignment="1" applyProtection="1">
      <alignment horizontal="center"/>
      <protection locked="0"/>
    </xf>
    <xf numFmtId="2" fontId="8" fillId="0" borderId="40" xfId="0" applyNumberFormat="1" applyFont="1" applyFill="1" applyBorder="1" applyAlignment="1" applyProtection="1">
      <alignment horizontal="center"/>
      <protection locked="0"/>
    </xf>
    <xf numFmtId="2" fontId="8" fillId="0" borderId="4" xfId="0" applyNumberFormat="1" applyFont="1" applyFill="1" applyBorder="1" applyAlignment="1" applyProtection="1">
      <alignment horizontal="center"/>
      <protection locked="0"/>
    </xf>
    <xf numFmtId="0" fontId="30" fillId="0" borderId="15" xfId="22" applyFont="1" applyFill="1" applyBorder="1" applyAlignment="1">
      <alignment horizontal="center" vertical="top" wrapText="1"/>
      <protection/>
    </xf>
    <xf numFmtId="0" fontId="21" fillId="0" borderId="41" xfId="22" applyFont="1" applyFill="1" applyBorder="1" applyAlignment="1">
      <alignment horizontal="center"/>
      <protection/>
    </xf>
    <xf numFmtId="0" fontId="18" fillId="0" borderId="0" xfId="22" applyFont="1" applyAlignment="1">
      <alignment horizontal="left"/>
      <protection/>
    </xf>
    <xf numFmtId="0" fontId="18" fillId="0" borderId="0" xfId="22" applyFont="1" applyAlignment="1">
      <alignment horizontal="center"/>
      <protection/>
    </xf>
    <xf numFmtId="0" fontId="18" fillId="0" borderId="0" xfId="22" applyFont="1">
      <alignment/>
      <protection/>
    </xf>
    <xf numFmtId="0" fontId="31" fillId="0" borderId="42" xfId="22" applyFont="1" applyBorder="1" applyAlignment="1">
      <alignment horizontal="center"/>
      <protection/>
    </xf>
    <xf numFmtId="0" fontId="31" fillId="0" borderId="43" xfId="22" applyFont="1" applyBorder="1" applyAlignment="1">
      <alignment horizontal="left"/>
      <protection/>
    </xf>
    <xf numFmtId="0" fontId="18" fillId="0" borderId="43" xfId="22" applyFont="1" applyBorder="1" applyAlignment="1">
      <alignment horizontal="center" wrapText="1"/>
      <protection/>
    </xf>
    <xf numFmtId="0" fontId="31" fillId="0" borderId="43" xfId="22" applyFont="1" applyBorder="1" applyAlignment="1">
      <alignment horizontal="center"/>
      <protection/>
    </xf>
    <xf numFmtId="0" fontId="31" fillId="0" borderId="43" xfId="22" applyFont="1" applyBorder="1">
      <alignment/>
      <protection/>
    </xf>
    <xf numFmtId="0" fontId="31" fillId="0" borderId="44" xfId="0" applyFont="1" applyBorder="1" applyAlignment="1">
      <alignment horizontal="center" wrapText="1"/>
    </xf>
    <xf numFmtId="0" fontId="32" fillId="0" borderId="45" xfId="0" applyFont="1" applyBorder="1" applyAlignment="1">
      <alignment horizontal="left" vertical="top" wrapText="1"/>
    </xf>
    <xf numFmtId="0" fontId="32" fillId="0" borderId="45" xfId="0" applyFont="1" applyBorder="1" applyAlignment="1">
      <alignment horizontal="center" vertical="top" wrapText="1"/>
    </xf>
    <xf numFmtId="0" fontId="18" fillId="0" borderId="0" xfId="22" applyFont="1" applyBorder="1" applyAlignment="1">
      <alignment horizontal="center"/>
      <protection/>
    </xf>
    <xf numFmtId="0" fontId="18" fillId="0" borderId="0" xfId="22" applyFont="1" applyBorder="1" applyAlignment="1">
      <alignment horizontal="left"/>
      <protection/>
    </xf>
    <xf numFmtId="0" fontId="32" fillId="0" borderId="0" xfId="22" applyFont="1" applyBorder="1" applyAlignment="1">
      <alignment horizontal="center" wrapText="1"/>
      <protection/>
    </xf>
    <xf numFmtId="0" fontId="18" fillId="0" borderId="0" xfId="22" applyFont="1" applyBorder="1">
      <alignment/>
      <protection/>
    </xf>
    <xf numFmtId="0" fontId="32" fillId="0" borderId="0" xfId="22" applyFont="1" applyBorder="1" applyAlignment="1">
      <alignment wrapText="1"/>
      <protection/>
    </xf>
    <xf numFmtId="0" fontId="18" fillId="0" borderId="46" xfId="22" applyFont="1" applyBorder="1" applyAlignment="1">
      <alignment horizontal="center"/>
      <protection/>
    </xf>
    <xf numFmtId="0" fontId="18" fillId="0" borderId="46" xfId="22" applyFont="1" applyBorder="1" applyAlignment="1">
      <alignment horizontal="left"/>
      <protection/>
    </xf>
    <xf numFmtId="0" fontId="18" fillId="0" borderId="46" xfId="22" applyFont="1" applyBorder="1">
      <alignment/>
      <protection/>
    </xf>
    <xf numFmtId="0" fontId="32" fillId="0" borderId="0" xfId="22" applyFont="1" applyBorder="1" applyAlignment="1">
      <alignment horizontal="center" vertical="top" wrapText="1"/>
      <protection/>
    </xf>
    <xf numFmtId="0" fontId="32" fillId="0" borderId="0" xfId="22" applyFont="1" applyBorder="1" applyAlignment="1">
      <alignment horizontal="right" vertical="top" wrapText="1"/>
      <protection/>
    </xf>
    <xf numFmtId="0" fontId="32" fillId="0" borderId="15" xfId="0" applyFont="1" applyBorder="1" applyAlignment="1">
      <alignment horizontal="left" vertical="top" wrapText="1"/>
    </xf>
    <xf numFmtId="0" fontId="28" fillId="0" borderId="0" xfId="22" applyFont="1" applyFill="1" applyAlignment="1">
      <alignment horizontal="left"/>
      <protection/>
    </xf>
    <xf numFmtId="0" fontId="21" fillId="0" borderId="0" xfId="22" applyFont="1" applyFill="1" applyAlignment="1">
      <alignment horizontal="left"/>
      <protection/>
    </xf>
    <xf numFmtId="0" fontId="21" fillId="0" borderId="0" xfId="22" applyFont="1" applyFill="1" applyAlignment="1">
      <alignment horizontal="center"/>
      <protection/>
    </xf>
    <xf numFmtId="0" fontId="21" fillId="0" borderId="0" xfId="22" applyFont="1" applyFill="1">
      <alignment/>
      <protection/>
    </xf>
    <xf numFmtId="0" fontId="0" fillId="0" borderId="0" xfId="22" applyFont="1" applyFill="1">
      <alignment/>
      <protection/>
    </xf>
    <xf numFmtId="0" fontId="0" fillId="0" borderId="0" xfId="22" applyFont="1" applyFill="1" applyAlignment="1">
      <alignment horizontal="center"/>
      <protection/>
    </xf>
    <xf numFmtId="0" fontId="29" fillId="0" borderId="42" xfId="22" applyFont="1" applyFill="1" applyBorder="1" applyAlignment="1">
      <alignment horizontal="center"/>
      <protection/>
    </xf>
    <xf numFmtId="0" fontId="29" fillId="0" borderId="43" xfId="22" applyFont="1" applyFill="1" applyBorder="1" applyAlignment="1">
      <alignment horizontal="left"/>
      <protection/>
    </xf>
    <xf numFmtId="0" fontId="29" fillId="0" borderId="43" xfId="22" applyFont="1" applyFill="1" applyBorder="1" applyAlignment="1">
      <alignment horizontal="center" wrapText="1"/>
      <protection/>
    </xf>
    <xf numFmtId="0" fontId="29" fillId="0" borderId="43" xfId="22" applyFont="1" applyFill="1" applyBorder="1" applyAlignment="1">
      <alignment horizontal="center"/>
      <protection/>
    </xf>
    <xf numFmtId="0" fontId="29" fillId="0" borderId="43" xfId="22" applyFont="1" applyFill="1" applyBorder="1">
      <alignment/>
      <protection/>
    </xf>
    <xf numFmtId="0" fontId="29" fillId="0" borderId="44" xfId="0" applyFont="1" applyFill="1" applyBorder="1" applyAlignment="1">
      <alignment horizontal="center" wrapText="1"/>
    </xf>
    <xf numFmtId="0" fontId="0" fillId="0" borderId="47" xfId="22" applyFont="1" applyFill="1" applyBorder="1" applyAlignment="1">
      <alignment horizontal="center"/>
      <protection/>
    </xf>
    <xf numFmtId="0" fontId="30" fillId="0" borderId="48" xfId="0" applyFont="1" applyFill="1" applyBorder="1" applyAlignment="1">
      <alignment horizontal="left" vertical="top" wrapText="1"/>
    </xf>
    <xf numFmtId="0" fontId="30" fillId="0" borderId="47" xfId="22" applyFont="1" applyFill="1" applyBorder="1" applyAlignment="1">
      <alignment horizontal="center" vertical="top" wrapText="1"/>
      <protection/>
    </xf>
    <xf numFmtId="0" fontId="30" fillId="0" borderId="45" xfId="0" applyFont="1" applyFill="1" applyBorder="1" applyAlignment="1">
      <alignment horizontal="left" vertical="top" wrapText="1"/>
    </xf>
    <xf numFmtId="0" fontId="30" fillId="0" borderId="45" xfId="0" applyFont="1" applyFill="1" applyBorder="1" applyAlignment="1">
      <alignment horizontal="center" vertical="top" wrapText="1"/>
    </xf>
    <xf numFmtId="0" fontId="21" fillId="0" borderId="49" xfId="0" applyFont="1" applyFill="1" applyBorder="1" applyAlignment="1">
      <alignment horizontal="center"/>
    </xf>
    <xf numFmtId="0" fontId="0" fillId="0" borderId="0" xfId="22" applyFont="1" applyFill="1" applyBorder="1" applyAlignment="1">
      <alignment horizontal="center"/>
      <protection/>
    </xf>
    <xf numFmtId="0" fontId="21" fillId="0" borderId="0" xfId="22" applyFont="1" applyFill="1" applyBorder="1" applyAlignment="1">
      <alignment horizontal="left"/>
      <protection/>
    </xf>
    <xf numFmtId="0" fontId="30" fillId="0" borderId="50" xfId="0" applyFont="1" applyFill="1" applyBorder="1" applyAlignment="1">
      <alignment horizontal="left" vertical="top" wrapText="1"/>
    </xf>
    <xf numFmtId="0" fontId="30" fillId="0" borderId="50" xfId="0" applyFont="1" applyFill="1" applyBorder="1" applyAlignment="1">
      <alignment horizontal="center" vertical="top" wrapText="1"/>
    </xf>
    <xf numFmtId="0" fontId="30" fillId="0" borderId="50" xfId="0" applyFont="1" applyFill="1" applyBorder="1" applyAlignment="1">
      <alignment horizontal="left" vertical="top" wrapText="1"/>
    </xf>
    <xf numFmtId="0" fontId="30" fillId="0" borderId="15" xfId="21" applyFont="1" applyFill="1" applyBorder="1" applyAlignment="1">
      <alignment horizontal="left" vertical="top" wrapText="1"/>
      <protection/>
    </xf>
    <xf numFmtId="0" fontId="30" fillId="0" borderId="15" xfId="21" applyFont="1" applyFill="1" applyBorder="1" applyAlignment="1">
      <alignment horizontal="center" vertical="top" wrapText="1"/>
      <protection/>
    </xf>
    <xf numFmtId="0" fontId="21" fillId="0" borderId="51" xfId="0" applyFont="1" applyFill="1" applyBorder="1" applyAlignment="1">
      <alignment horizontal="center"/>
    </xf>
    <xf numFmtId="0" fontId="21" fillId="0" borderId="0" xfId="22" applyFont="1" applyFill="1" applyBorder="1" applyAlignment="1">
      <alignment horizontal="center"/>
      <protection/>
    </xf>
    <xf numFmtId="0" fontId="30" fillId="0" borderId="15" xfId="22" applyFont="1" applyFill="1" applyBorder="1" applyAlignment="1">
      <alignment horizontal="left" wrapText="1"/>
      <protection/>
    </xf>
    <xf numFmtId="0" fontId="30" fillId="0" borderId="49" xfId="0" applyFont="1" applyFill="1" applyBorder="1" applyAlignment="1">
      <alignment horizontal="left" wrapText="1"/>
    </xf>
    <xf numFmtId="0" fontId="30" fillId="0" borderId="0" xfId="22" applyFont="1" applyFill="1" applyBorder="1" applyAlignment="1">
      <alignment horizontal="center" wrapText="1"/>
      <protection/>
    </xf>
    <xf numFmtId="0" fontId="21" fillId="0" borderId="0" xfId="22" applyFont="1" applyFill="1" applyBorder="1">
      <alignment/>
      <protection/>
    </xf>
    <xf numFmtId="0" fontId="30" fillId="0" borderId="52" xfId="0" applyFont="1" applyFill="1" applyBorder="1" applyAlignment="1">
      <alignment horizontal="left" wrapText="1"/>
    </xf>
    <xf numFmtId="0" fontId="30" fillId="0" borderId="0" xfId="22" applyFont="1" applyFill="1" applyBorder="1" applyAlignment="1">
      <alignment wrapText="1"/>
      <protection/>
    </xf>
    <xf numFmtId="0" fontId="30" fillId="0" borderId="20" xfId="22" applyFont="1" applyFill="1" applyBorder="1" applyAlignment="1">
      <alignment horizontal="left" wrapText="1"/>
      <protection/>
    </xf>
    <xf numFmtId="0" fontId="0" fillId="0" borderId="46" xfId="22" applyFont="1" applyFill="1" applyBorder="1" applyAlignment="1">
      <alignment horizontal="center"/>
      <protection/>
    </xf>
    <xf numFmtId="0" fontId="21" fillId="0" borderId="46" xfId="22" applyFont="1" applyFill="1" applyBorder="1" applyAlignment="1">
      <alignment horizontal="left"/>
      <protection/>
    </xf>
    <xf numFmtId="0" fontId="30" fillId="0" borderId="29" xfId="22" applyFont="1" applyFill="1" applyBorder="1" applyAlignment="1">
      <alignment horizontal="left" vertical="top" wrapText="1"/>
      <protection/>
    </xf>
    <xf numFmtId="0" fontId="30" fillId="0" borderId="52" xfId="0" applyFont="1" applyFill="1" applyBorder="1" applyAlignment="1">
      <alignment horizontal="left" wrapText="1"/>
    </xf>
    <xf numFmtId="0" fontId="21" fillId="0" borderId="46" xfId="22" applyFont="1" applyFill="1" applyBorder="1" applyAlignment="1">
      <alignment horizontal="center"/>
      <protection/>
    </xf>
    <xf numFmtId="0" fontId="21" fillId="0" borderId="46" xfId="22" applyFont="1" applyFill="1" applyBorder="1">
      <alignment/>
      <protection/>
    </xf>
    <xf numFmtId="0" fontId="21" fillId="0" borderId="0" xfId="22" applyFont="1" applyFill="1" applyBorder="1" applyAlignment="1">
      <alignment horizontal="center"/>
      <protection/>
    </xf>
    <xf numFmtId="0" fontId="0" fillId="0" borderId="15" xfId="22" applyFont="1" applyFill="1" applyBorder="1" applyAlignment="1">
      <alignment horizontal="center"/>
      <protection/>
    </xf>
    <xf numFmtId="0" fontId="30" fillId="0" borderId="48" xfId="0" applyFont="1" applyFill="1" applyBorder="1" applyAlignment="1">
      <alignment horizontal="left" vertical="top"/>
    </xf>
    <xf numFmtId="0" fontId="21" fillId="0" borderId="15" xfId="22" applyFont="1" applyFill="1" applyBorder="1" applyAlignment="1">
      <alignment horizontal="center"/>
      <protection/>
    </xf>
    <xf numFmtId="0" fontId="0" fillId="0" borderId="0" xfId="22" applyFont="1" applyFill="1" applyBorder="1" applyAlignment="1">
      <alignment horizontal="center"/>
      <protection/>
    </xf>
    <xf numFmtId="0" fontId="21" fillId="0" borderId="0" xfId="22" applyFont="1" applyFill="1" applyBorder="1" applyAlignment="1">
      <alignment horizontal="left"/>
      <protection/>
    </xf>
    <xf numFmtId="0" fontId="30" fillId="0" borderId="20" xfId="22" applyFont="1" applyFill="1" applyBorder="1" applyAlignment="1">
      <alignment horizontal="left" vertical="top" wrapText="1"/>
      <protection/>
    </xf>
    <xf numFmtId="0" fontId="30" fillId="0" borderId="53" xfId="0" applyFont="1" applyFill="1" applyBorder="1" applyAlignment="1">
      <alignment horizontal="left" wrapText="1"/>
    </xf>
    <xf numFmtId="0" fontId="21" fillId="0" borderId="0" xfId="22" applyFont="1" applyFill="1" applyBorder="1" applyAlignment="1">
      <alignment horizontal="center"/>
      <protection/>
    </xf>
    <xf numFmtId="0" fontId="21" fillId="0" borderId="0" xfId="22" applyFont="1" applyFill="1" applyBorder="1">
      <alignment/>
      <protection/>
    </xf>
    <xf numFmtId="0" fontId="21" fillId="0" borderId="0" xfId="22" applyFont="1" applyFill="1" applyBorder="1" applyAlignment="1">
      <alignment horizontal="center"/>
      <protection/>
    </xf>
    <xf numFmtId="0" fontId="0" fillId="0" borderId="15" xfId="22" applyFont="1" applyFill="1" applyBorder="1" applyAlignment="1">
      <alignment horizontal="center"/>
      <protection/>
    </xf>
    <xf numFmtId="0" fontId="30" fillId="0" borderId="48" xfId="0" applyFont="1" applyFill="1" applyBorder="1" applyAlignment="1">
      <alignment horizontal="left" vertical="top"/>
    </xf>
    <xf numFmtId="0" fontId="21" fillId="0" borderId="15" xfId="22" applyFont="1" applyFill="1" applyBorder="1" applyAlignment="1">
      <alignment horizontal="center"/>
      <protection/>
    </xf>
    <xf numFmtId="0" fontId="0" fillId="0" borderId="0" xfId="22" applyFont="1" applyFill="1" applyBorder="1" applyAlignment="1">
      <alignment horizontal="center"/>
      <protection/>
    </xf>
    <xf numFmtId="0" fontId="21" fillId="0" borderId="0" xfId="22" applyFont="1" applyFill="1" applyBorder="1" applyAlignment="1">
      <alignment horizontal="left"/>
      <protection/>
    </xf>
    <xf numFmtId="0" fontId="30" fillId="0" borderId="54" xfId="0" applyFont="1" applyFill="1" applyBorder="1" applyAlignment="1">
      <alignment horizontal="left" wrapText="1"/>
    </xf>
    <xf numFmtId="0" fontId="21" fillId="0" borderId="0" xfId="22" applyFont="1" applyFill="1" applyBorder="1">
      <alignment/>
      <protection/>
    </xf>
    <xf numFmtId="0" fontId="30" fillId="0" borderId="55" xfId="0" applyFont="1" applyFill="1" applyBorder="1" applyAlignment="1">
      <alignment horizontal="left" vertical="top" wrapText="1"/>
    </xf>
    <xf numFmtId="0" fontId="30" fillId="0" borderId="15" xfId="22" applyFont="1" applyFill="1" applyBorder="1" applyAlignment="1">
      <alignment horizontal="left" wrapText="1"/>
      <protection/>
    </xf>
    <xf numFmtId="0" fontId="30" fillId="0" borderId="51" xfId="0" applyFont="1" applyFill="1" applyBorder="1" applyAlignment="1">
      <alignment horizontal="left" wrapText="1"/>
    </xf>
    <xf numFmtId="0" fontId="30" fillId="0" borderId="20" xfId="22" applyFont="1" applyFill="1" applyBorder="1" applyAlignment="1">
      <alignment horizontal="left" wrapText="1"/>
      <protection/>
    </xf>
    <xf numFmtId="0" fontId="30" fillId="0" borderId="55" xfId="21" applyFont="1" applyFill="1" applyBorder="1" applyAlignment="1">
      <alignment horizontal="left" vertical="top" wrapText="1"/>
      <protection/>
    </xf>
    <xf numFmtId="0" fontId="30" fillId="0" borderId="51" xfId="21" applyFont="1" applyFill="1" applyBorder="1" applyAlignment="1">
      <alignment horizontal="left" wrapText="1"/>
      <protection/>
    </xf>
    <xf numFmtId="0" fontId="30" fillId="0" borderId="0" xfId="22" applyFont="1" applyFill="1" applyBorder="1" applyAlignment="1">
      <alignment horizontal="center" vertical="top" wrapText="1"/>
      <protection/>
    </xf>
    <xf numFmtId="0" fontId="32" fillId="0" borderId="15" xfId="22" applyFont="1" applyBorder="1" applyAlignment="1">
      <alignment horizontal="center" wrapText="1"/>
      <protection/>
    </xf>
    <xf numFmtId="0" fontId="32" fillId="0" borderId="29" xfId="22" applyFont="1" applyBorder="1" applyAlignment="1">
      <alignment horizontal="center" vertical="top" wrapText="1"/>
      <protection/>
    </xf>
    <xf numFmtId="0" fontId="32" fillId="0" borderId="56" xfId="0" applyFont="1" applyBorder="1" applyAlignment="1">
      <alignment horizontal="center" vertical="top" wrapText="1"/>
    </xf>
    <xf numFmtId="0" fontId="18" fillId="0" borderId="57" xfId="22" applyFont="1" applyBorder="1" applyAlignment="1">
      <alignment horizontal="center"/>
      <protection/>
    </xf>
    <xf numFmtId="0" fontId="18" fillId="0" borderId="57" xfId="22" applyFont="1" applyBorder="1">
      <alignment/>
      <protection/>
    </xf>
    <xf numFmtId="0" fontId="18" fillId="0" borderId="58" xfId="22" applyFont="1" applyBorder="1" applyAlignment="1">
      <alignment horizontal="center"/>
      <protection/>
    </xf>
    <xf numFmtId="0" fontId="18" fillId="0" borderId="59" xfId="22" applyFont="1" applyBorder="1" applyAlignment="1">
      <alignment horizontal="center"/>
      <protection/>
    </xf>
    <xf numFmtId="0" fontId="18" fillId="0" borderId="33" xfId="22" applyFont="1" applyBorder="1" applyAlignment="1">
      <alignment horizontal="center"/>
      <protection/>
    </xf>
    <xf numFmtId="0" fontId="18" fillId="0" borderId="60" xfId="22" applyFont="1" applyBorder="1" applyAlignment="1">
      <alignment horizontal="center"/>
      <protection/>
    </xf>
    <xf numFmtId="0" fontId="18" fillId="0" borderId="61" xfId="22" applyFont="1" applyBorder="1" applyAlignment="1">
      <alignment horizontal="center"/>
      <protection/>
    </xf>
    <xf numFmtId="0" fontId="32" fillId="0" borderId="62" xfId="0" applyFont="1" applyBorder="1" applyAlignment="1">
      <alignment horizontal="left" vertical="top" wrapText="1"/>
    </xf>
    <xf numFmtId="0" fontId="32" fillId="0" borderId="63" xfId="0" applyFont="1" applyBorder="1" applyAlignment="1">
      <alignment horizontal="center" vertical="top" wrapText="1"/>
    </xf>
    <xf numFmtId="0" fontId="32" fillId="0" borderId="63" xfId="0" applyFont="1" applyBorder="1" applyAlignment="1">
      <alignment horizontal="left" vertical="top" wrapText="1"/>
    </xf>
    <xf numFmtId="0" fontId="32" fillId="0" borderId="64" xfId="0" applyFont="1" applyBorder="1" applyAlignment="1">
      <alignment horizontal="center" vertical="top" wrapText="1"/>
    </xf>
    <xf numFmtId="0" fontId="32" fillId="0" borderId="29" xfId="0" applyFont="1" applyBorder="1" applyAlignment="1">
      <alignment horizontal="left" vertical="top" wrapText="1"/>
    </xf>
    <xf numFmtId="0" fontId="9" fillId="4" borderId="0" xfId="0" applyNumberFormat="1" applyFont="1" applyFill="1" applyBorder="1" applyAlignment="1" applyProtection="1">
      <alignment horizontal="left"/>
      <protection locked="0"/>
    </xf>
    <xf numFmtId="0" fontId="21" fillId="9" borderId="0" xfId="0" applyFont="1" applyFill="1" applyAlignment="1">
      <alignment/>
    </xf>
    <xf numFmtId="0" fontId="21" fillId="9" borderId="0" xfId="0" applyFont="1" applyFill="1" applyAlignment="1">
      <alignment horizontal="center"/>
    </xf>
    <xf numFmtId="0" fontId="15" fillId="9" borderId="15" xfId="0" applyFont="1" applyFill="1" applyBorder="1" applyAlignment="1">
      <alignment horizontal="center"/>
    </xf>
    <xf numFmtId="1" fontId="0" fillId="0" borderId="0" xfId="22" applyNumberFormat="1" applyFont="1" applyAlignment="1">
      <alignment horizontal="center"/>
      <protection/>
    </xf>
    <xf numFmtId="0" fontId="0" fillId="0" borderId="15" xfId="22" applyFont="1" applyBorder="1" applyAlignment="1">
      <alignment horizontal="center"/>
      <protection/>
    </xf>
    <xf numFmtId="0" fontId="25" fillId="4" borderId="2" xfId="0" applyNumberFormat="1" applyFont="1" applyFill="1" applyBorder="1" applyAlignment="1" applyProtection="1">
      <alignment horizontal="center"/>
      <protection locked="0"/>
    </xf>
    <xf numFmtId="0" fontId="24" fillId="10" borderId="0" xfId="0" applyFont="1" applyFill="1" applyAlignment="1">
      <alignment/>
    </xf>
    <xf numFmtId="178" fontId="24" fillId="10" borderId="0" xfId="0" applyNumberFormat="1" applyFont="1" applyFill="1" applyAlignment="1">
      <alignment/>
    </xf>
    <xf numFmtId="2" fontId="24" fillId="10" borderId="34" xfId="0" applyNumberFormat="1" applyFont="1" applyFill="1" applyBorder="1" applyAlignment="1" applyProtection="1">
      <alignment/>
      <protection/>
    </xf>
    <xf numFmtId="0" fontId="15" fillId="0" borderId="15" xfId="0" applyFont="1" applyFill="1" applyBorder="1" applyAlignment="1">
      <alignment/>
    </xf>
    <xf numFmtId="165" fontId="18" fillId="0" borderId="0" xfId="0" applyNumberFormat="1" applyFont="1" applyAlignment="1">
      <alignment/>
    </xf>
    <xf numFmtId="0" fontId="20" fillId="0" borderId="15" xfId="0" applyFont="1" applyBorder="1" applyAlignment="1">
      <alignment horizontal="center"/>
    </xf>
    <xf numFmtId="0" fontId="20" fillId="0" borderId="15" xfId="0" applyFont="1" applyBorder="1" applyAlignment="1">
      <alignment/>
    </xf>
    <xf numFmtId="0" fontId="20" fillId="0" borderId="13" xfId="0" applyFont="1" applyFill="1" applyBorder="1" applyAlignment="1">
      <alignment/>
    </xf>
    <xf numFmtId="38" fontId="20" fillId="0" borderId="15" xfId="15" applyNumberFormat="1" applyFont="1" applyBorder="1" applyAlignment="1">
      <alignment horizontal="center"/>
    </xf>
    <xf numFmtId="0" fontId="24" fillId="0" borderId="0" xfId="0" applyFont="1" applyAlignment="1">
      <alignment horizontal="center"/>
    </xf>
    <xf numFmtId="0" fontId="24" fillId="0" borderId="13" xfId="0" applyFont="1" applyFill="1" applyBorder="1" applyAlignment="1">
      <alignment/>
    </xf>
    <xf numFmtId="38" fontId="24" fillId="0" borderId="15" xfId="15" applyNumberFormat="1" applyFont="1" applyBorder="1" applyAlignment="1">
      <alignment horizontal="center"/>
    </xf>
    <xf numFmtId="0" fontId="24" fillId="0" borderId="15" xfId="0" applyFont="1" applyBorder="1" applyAlignment="1">
      <alignment/>
    </xf>
    <xf numFmtId="0" fontId="24" fillId="0" borderId="15" xfId="0" applyFont="1" applyBorder="1" applyAlignment="1">
      <alignment horizontal="center"/>
    </xf>
    <xf numFmtId="0" fontId="33" fillId="0" borderId="0" xfId="0" applyFont="1" applyAlignment="1">
      <alignment/>
    </xf>
    <xf numFmtId="0" fontId="0" fillId="0" borderId="15" xfId="22" applyFont="1" applyBorder="1" applyAlignment="1">
      <alignment horizontal="center"/>
      <protection/>
    </xf>
    <xf numFmtId="0" fontId="0" fillId="0" borderId="21" xfId="22" applyFont="1" applyBorder="1" applyAlignment="1">
      <alignment horizontal="center"/>
      <protection/>
    </xf>
    <xf numFmtId="0" fontId="0" fillId="0" borderId="16" xfId="22" applyFont="1" applyBorder="1" applyAlignment="1">
      <alignment horizontal="center"/>
      <protection/>
    </xf>
    <xf numFmtId="0" fontId="0" fillId="0" borderId="17" xfId="22" applyFont="1" applyBorder="1" applyAlignment="1">
      <alignment horizontal="center"/>
      <protection/>
    </xf>
    <xf numFmtId="0" fontId="8" fillId="0" borderId="40" xfId="0" applyNumberFormat="1" applyFont="1" applyFill="1" applyBorder="1" applyAlignment="1" applyProtection="1">
      <alignment horizontal="center"/>
      <protection locked="0"/>
    </xf>
    <xf numFmtId="0" fontId="0" fillId="0" borderId="65" xfId="0" applyBorder="1" applyAlignment="1">
      <alignment horizontal="center"/>
    </xf>
    <xf numFmtId="0" fontId="0" fillId="0" borderId="66" xfId="0" applyBorder="1" applyAlignment="1">
      <alignment horizontal="center"/>
    </xf>
    <xf numFmtId="0" fontId="8" fillId="0" borderId="35" xfId="0" applyNumberFormat="1" applyFont="1" applyFill="1" applyBorder="1" applyAlignment="1" applyProtection="1">
      <alignment horizontal="center"/>
      <protection locked="0"/>
    </xf>
    <xf numFmtId="0" fontId="0" fillId="0" borderId="36" xfId="0" applyBorder="1" applyAlignment="1">
      <alignment horizontal="center"/>
    </xf>
    <xf numFmtId="0" fontId="0" fillId="0" borderId="67" xfId="0" applyBorder="1" applyAlignment="1">
      <alignment horizontal="center"/>
    </xf>
    <xf numFmtId="179" fontId="10" fillId="0" borderId="0" xfId="0" applyNumberFormat="1" applyFont="1" applyFill="1" applyBorder="1" applyAlignment="1" applyProtection="1">
      <alignment horizontal="left"/>
      <protection locked="0"/>
    </xf>
    <xf numFmtId="0" fontId="0" fillId="0" borderId="0" xfId="0" applyAlignment="1">
      <alignment horizontal="left"/>
    </xf>
    <xf numFmtId="18" fontId="16" fillId="0" borderId="1" xfId="0" applyNumberFormat="1" applyFont="1" applyFill="1" applyBorder="1" applyAlignment="1" applyProtection="1">
      <alignment horizontal="center"/>
      <protection/>
    </xf>
    <xf numFmtId="18" fontId="0" fillId="0" borderId="1" xfId="0" applyNumberFormat="1" applyBorder="1" applyAlignment="1">
      <alignment/>
    </xf>
    <xf numFmtId="18" fontId="18" fillId="0" borderId="1" xfId="0" applyNumberFormat="1" applyFont="1" applyBorder="1" applyAlignment="1">
      <alignment/>
    </xf>
    <xf numFmtId="0" fontId="8" fillId="0" borderId="21" xfId="0" applyNumberFormat="1" applyFont="1" applyFill="1" applyBorder="1" applyAlignment="1" applyProtection="1">
      <alignment horizontal="center"/>
      <protection locked="0"/>
    </xf>
    <xf numFmtId="0" fontId="0" fillId="0" borderId="16" xfId="0" applyBorder="1" applyAlignment="1">
      <alignment horizontal="center"/>
    </xf>
    <xf numFmtId="0" fontId="0" fillId="0" borderId="17" xfId="0" applyBorder="1" applyAlignment="1">
      <alignment horizontal="center"/>
    </xf>
    <xf numFmtId="0" fontId="24" fillId="11" borderId="0" xfId="0" applyFont="1" applyFill="1" applyAlignment="1">
      <alignment wrapText="1"/>
    </xf>
    <xf numFmtId="0" fontId="0" fillId="11" borderId="0" xfId="0" applyFill="1" applyAlignment="1">
      <alignment wrapText="1"/>
    </xf>
    <xf numFmtId="0" fontId="20" fillId="0" borderId="0" xfId="0" applyFont="1" applyAlignment="1">
      <alignment horizontal="center"/>
    </xf>
    <xf numFmtId="0" fontId="32" fillId="0" borderId="45" xfId="0" applyFont="1" applyFill="1" applyBorder="1" applyAlignment="1">
      <alignment horizontal="left" vertical="top" wrapText="1"/>
    </xf>
    <xf numFmtId="1" fontId="34" fillId="0" borderId="1" xfId="0" applyNumberFormat="1" applyFont="1" applyFill="1" applyBorder="1" applyAlignment="1" applyProtection="1">
      <alignment/>
      <protection/>
    </xf>
    <xf numFmtId="0" fontId="0" fillId="0" borderId="0" xfId="0" applyFill="1" applyAlignment="1">
      <alignment/>
    </xf>
    <xf numFmtId="164" fontId="35" fillId="0" borderId="0" xfId="0" applyNumberFormat="1" applyFont="1" applyFill="1" applyBorder="1" applyAlignment="1" applyProtection="1">
      <alignment horizontal="center"/>
      <protection/>
    </xf>
    <xf numFmtId="0" fontId="36" fillId="0" borderId="1" xfId="0" applyNumberFormat="1" applyFont="1" applyFill="1" applyBorder="1" applyAlignment="1" applyProtection="1">
      <alignment/>
      <protection/>
    </xf>
    <xf numFmtId="0" fontId="24" fillId="0" borderId="0" xfId="0" applyFont="1" applyFill="1" applyAlignment="1">
      <alignment/>
    </xf>
    <xf numFmtId="1" fontId="24" fillId="0" borderId="0" xfId="0" applyNumberFormat="1" applyFont="1" applyFill="1" applyAlignment="1">
      <alignment horizontal="center"/>
    </xf>
    <xf numFmtId="182" fontId="24" fillId="0" borderId="0" xfId="0" applyNumberFormat="1" applyFont="1" applyFill="1" applyAlignment="1">
      <alignment horizontal="right"/>
    </xf>
    <xf numFmtId="0" fontId="21" fillId="0" borderId="7" xfId="0" applyFont="1" applyFill="1" applyBorder="1" applyAlignment="1">
      <alignment/>
    </xf>
    <xf numFmtId="165" fontId="21" fillId="0" borderId="5" xfId="0" applyNumberFormat="1" applyFont="1" applyFill="1" applyBorder="1" applyAlignment="1">
      <alignment/>
    </xf>
    <xf numFmtId="0" fontId="37" fillId="0" borderId="0" xfId="22" applyFont="1" applyAlignment="1">
      <alignment horizontal="left"/>
      <protection/>
    </xf>
  </cellXfs>
  <cellStyles count="11">
    <cellStyle name="Normal" xfId="0"/>
    <cellStyle name="Comma" xfId="15"/>
    <cellStyle name="Comma [0]" xfId="16"/>
    <cellStyle name="Currency" xfId="17"/>
    <cellStyle name="Currency [0]" xfId="18"/>
    <cellStyle name="Followed Hyperlink" xfId="19"/>
    <cellStyle name="Hyperlink" xfId="20"/>
    <cellStyle name="Normal 2" xfId="21"/>
    <cellStyle name="Normal_sj_team_template(1)" xfId="22"/>
    <cellStyle name="Normal_SJScoringMaster -f JS" xfId="23"/>
    <cellStyle name="Percent" xfId="24"/>
  </cellStyles>
  <dxfs count="3">
    <dxf>
      <fill>
        <patternFill>
          <bgColor rgb="FFFFCC99"/>
        </patternFill>
      </fill>
      <border/>
    </dxf>
    <dxf>
      <fill>
        <patternFill>
          <bgColor rgb="FF00FFFF"/>
        </patternFill>
      </fill>
      <border/>
    </dxf>
    <dxf>
      <fill>
        <patternFill patternType="solid">
          <fgColor rgb="FF33CCCC"/>
          <bgColor rgb="FF00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0</xdr:colOff>
      <xdr:row>0</xdr:row>
      <xdr:rowOff>0</xdr:rowOff>
    </xdr:from>
    <xdr:to>
      <xdr:col>31</xdr:col>
      <xdr:colOff>123825</xdr:colOff>
      <xdr:row>0</xdr:row>
      <xdr:rowOff>1009650</xdr:rowOff>
    </xdr:to>
    <xdr:pic>
      <xdr:nvPicPr>
        <xdr:cNvPr id="1" name="Picture 1"/>
        <xdr:cNvPicPr preferRelativeResize="1">
          <a:picLocks noChangeAspect="1"/>
        </xdr:cNvPicPr>
      </xdr:nvPicPr>
      <xdr:blipFill>
        <a:blip r:embed="rId1"/>
        <a:stretch>
          <a:fillRect/>
        </a:stretch>
      </xdr:blipFill>
      <xdr:spPr>
        <a:xfrm>
          <a:off x="14106525" y="0"/>
          <a:ext cx="439102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cky\ponyclub\ShowJumping2007\NER_SJRally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RIES"/>
      <sheetName val="SJ Scores"/>
      <sheetName val="Bonus Rnd"/>
      <sheetName val="ENTRIES_2006"/>
      <sheetName val="Awards"/>
      <sheetName val="Equitn"/>
      <sheetName val="Hnd Scre"/>
    </sheetNames>
    <sheetDataSet>
      <sheetData sheetId="0">
        <row r="10">
          <cell r="A10">
            <v>1</v>
          </cell>
          <cell r="B10" t="str">
            <v>Lila Eldridge*</v>
          </cell>
        </row>
        <row r="11">
          <cell r="A11">
            <v>2</v>
          </cell>
          <cell r="B11" t="str">
            <v>Sara McGowan</v>
          </cell>
        </row>
        <row r="12">
          <cell r="A12">
            <v>3</v>
          </cell>
          <cell r="B12" t="str">
            <v>Mikayla Cowette</v>
          </cell>
        </row>
        <row r="13">
          <cell r="A13">
            <v>4</v>
          </cell>
        </row>
        <row r="14">
          <cell r="A14">
            <v>5</v>
          </cell>
          <cell r="B14" t="str">
            <v>Ariana Bacon</v>
          </cell>
        </row>
        <row r="15">
          <cell r="B15" t="str">
            <v>Chaperone: Cheryl McGowan</v>
          </cell>
        </row>
        <row r="17">
          <cell r="B17" t="str">
            <v>Three Flags Purple</v>
          </cell>
        </row>
        <row r="20">
          <cell r="A20">
            <v>6</v>
          </cell>
          <cell r="B20" t="str">
            <v>Kristen Gehrke*</v>
          </cell>
        </row>
        <row r="21">
          <cell r="A21">
            <v>7</v>
          </cell>
          <cell r="B21" t="str">
            <v>Andrew Norton</v>
          </cell>
        </row>
        <row r="22">
          <cell r="A22">
            <v>8</v>
          </cell>
          <cell r="B22" t="str">
            <v>McKedra Clements</v>
          </cell>
        </row>
        <row r="23">
          <cell r="A23">
            <v>9</v>
          </cell>
          <cell r="B23" t="str">
            <v>Emily Moore</v>
          </cell>
        </row>
        <row r="24">
          <cell r="A24">
            <v>10</v>
          </cell>
          <cell r="B24" t="str">
            <v>Jasmine Gates</v>
          </cell>
        </row>
        <row r="25">
          <cell r="B25" t="str">
            <v>Chaperone: Paula Bennett</v>
          </cell>
        </row>
        <row r="27">
          <cell r="B27" t="str">
            <v>Three Flags Red</v>
          </cell>
        </row>
        <row r="30">
          <cell r="A30">
            <v>11</v>
          </cell>
          <cell r="B30" t="str">
            <v>Haley Strout*</v>
          </cell>
        </row>
        <row r="31">
          <cell r="A31">
            <v>12</v>
          </cell>
          <cell r="B31" t="str">
            <v>Jessica Skillings</v>
          </cell>
        </row>
        <row r="32">
          <cell r="A32">
            <v>13</v>
          </cell>
          <cell r="B32" t="str">
            <v>Brittany Billiat</v>
          </cell>
        </row>
        <row r="33">
          <cell r="A33">
            <v>14</v>
          </cell>
        </row>
        <row r="34">
          <cell r="A34">
            <v>15</v>
          </cell>
          <cell r="B34" t="str">
            <v>Miranda Dumont</v>
          </cell>
        </row>
        <row r="35">
          <cell r="B35" t="str">
            <v>Chaperone: Kelley Strout</v>
          </cell>
        </row>
        <row r="37">
          <cell r="B37" t="str">
            <v>Three Flags Orange</v>
          </cell>
        </row>
        <row r="40">
          <cell r="A40">
            <v>16</v>
          </cell>
          <cell r="B40" t="str">
            <v>Kelsey Hilton</v>
          </cell>
        </row>
        <row r="41">
          <cell r="A41">
            <v>17</v>
          </cell>
          <cell r="B41" t="str">
            <v>Audrey Bean*</v>
          </cell>
        </row>
        <row r="42">
          <cell r="A42">
            <v>18</v>
          </cell>
          <cell r="B42" t="str">
            <v>Emily Hilton </v>
          </cell>
        </row>
        <row r="43">
          <cell r="A43">
            <v>19</v>
          </cell>
          <cell r="B43" t="str">
            <v>Hallie Bean</v>
          </cell>
        </row>
        <row r="44">
          <cell r="A44">
            <v>20</v>
          </cell>
          <cell r="B44" t="str">
            <v>Anastasia Paradis</v>
          </cell>
        </row>
        <row r="45">
          <cell r="B45" t="str">
            <v>Chaperone: Andrew Paradis</v>
          </cell>
        </row>
        <row r="47">
          <cell r="B47" t="str">
            <v>Seacoast</v>
          </cell>
        </row>
        <row r="50">
          <cell r="A50">
            <v>21</v>
          </cell>
          <cell r="B50" t="str">
            <v>Amelia Cutler*</v>
          </cell>
        </row>
        <row r="51">
          <cell r="A51">
            <v>22</v>
          </cell>
          <cell r="B51" t="str">
            <v>Jacqueline Schlegel</v>
          </cell>
        </row>
        <row r="52">
          <cell r="A52">
            <v>23</v>
          </cell>
          <cell r="B52" t="str">
            <v>Katey Conner</v>
          </cell>
        </row>
        <row r="53">
          <cell r="A53">
            <v>24</v>
          </cell>
          <cell r="B53" t="str">
            <v>Anna Lucas</v>
          </cell>
        </row>
        <row r="54">
          <cell r="A54">
            <v>25</v>
          </cell>
          <cell r="B54" t="str">
            <v>Shae Schlegel</v>
          </cell>
        </row>
        <row r="55">
          <cell r="B55" t="str">
            <v>Chaperone: Christy Stegemann</v>
          </cell>
        </row>
        <row r="57">
          <cell r="B57" t="str">
            <v>Tamarack</v>
          </cell>
        </row>
        <row r="60">
          <cell r="A60">
            <v>26</v>
          </cell>
          <cell r="B60" t="str">
            <v>Kristen Collins*</v>
          </cell>
        </row>
        <row r="61">
          <cell r="A61">
            <v>27</v>
          </cell>
          <cell r="B61" t="str">
            <v>Rebecca Champagne</v>
          </cell>
        </row>
        <row r="62">
          <cell r="A62">
            <v>28</v>
          </cell>
          <cell r="B62" t="str">
            <v>Jessica Champagne</v>
          </cell>
        </row>
        <row r="63">
          <cell r="A63">
            <v>29</v>
          </cell>
        </row>
        <row r="64">
          <cell r="A64">
            <v>30</v>
          </cell>
          <cell r="B64" t="str">
            <v>Leigh Shaw</v>
          </cell>
        </row>
        <row r="65">
          <cell r="B65" t="str">
            <v>Chaperone: Jen Collins</v>
          </cell>
        </row>
        <row r="67">
          <cell r="B67" t="str">
            <v>Foxcroft Purple</v>
          </cell>
        </row>
        <row r="70">
          <cell r="A70">
            <v>31</v>
          </cell>
          <cell r="B70" t="str">
            <v>Abi Ruksznis*</v>
          </cell>
        </row>
        <row r="71">
          <cell r="A71">
            <v>32</v>
          </cell>
          <cell r="B71" t="str">
            <v>Jennifer Cole</v>
          </cell>
        </row>
        <row r="72">
          <cell r="A72">
            <v>33</v>
          </cell>
          <cell r="B72" t="str">
            <v>Mary Dever</v>
          </cell>
        </row>
        <row r="73">
          <cell r="A73">
            <v>34</v>
          </cell>
        </row>
        <row r="74">
          <cell r="A74">
            <v>35</v>
          </cell>
          <cell r="B74" t="str">
            <v>Ashley Shaffer</v>
          </cell>
        </row>
        <row r="75">
          <cell r="B75" t="str">
            <v>Chaperone: Beth Ruksznis</v>
          </cell>
        </row>
        <row r="77">
          <cell r="B77" t="str">
            <v>Foxcroft/Mollockett</v>
          </cell>
        </row>
        <row r="80">
          <cell r="A80">
            <v>36</v>
          </cell>
          <cell r="B80" t="str">
            <v>Kelsey Hill*</v>
          </cell>
        </row>
        <row r="81">
          <cell r="A81">
            <v>37</v>
          </cell>
          <cell r="B81" t="str">
            <v>Catarina Ruksznis</v>
          </cell>
        </row>
        <row r="82">
          <cell r="A82">
            <v>38</v>
          </cell>
          <cell r="B82" t="str">
            <v>Sarah Varney</v>
          </cell>
        </row>
        <row r="83">
          <cell r="A83">
            <v>39</v>
          </cell>
        </row>
        <row r="84">
          <cell r="A84">
            <v>40</v>
          </cell>
          <cell r="B84" t="str">
            <v>Dana Monbleau</v>
          </cell>
        </row>
        <row r="85">
          <cell r="B85" t="str">
            <v>Chaperone: Terry Hill</v>
          </cell>
        </row>
        <row r="87">
          <cell r="B87" t="str">
            <v>Clary Lake Oranges</v>
          </cell>
        </row>
        <row r="90">
          <cell r="A90">
            <v>41</v>
          </cell>
          <cell r="B90" t="str">
            <v>Jocelyn Magnusen*</v>
          </cell>
        </row>
        <row r="91">
          <cell r="A91">
            <v>42</v>
          </cell>
          <cell r="B91" t="str">
            <v>Sarah Kramer</v>
          </cell>
        </row>
        <row r="92">
          <cell r="A92">
            <v>43</v>
          </cell>
          <cell r="B92" t="str">
            <v>Jessica Flynn</v>
          </cell>
        </row>
        <row r="93">
          <cell r="A93">
            <v>44</v>
          </cell>
          <cell r="B93" t="str">
            <v>Haley Terrio</v>
          </cell>
        </row>
        <row r="94">
          <cell r="A94">
            <v>45</v>
          </cell>
          <cell r="B94" t="str">
            <v>Melissa Gebert</v>
          </cell>
        </row>
        <row r="95">
          <cell r="B95" t="str">
            <v>Chaperone: Carla Terrio</v>
          </cell>
        </row>
        <row r="97">
          <cell r="B97" t="str">
            <v>Clary Lake Limes/Mollyockett</v>
          </cell>
        </row>
        <row r="100">
          <cell r="A100">
            <v>46</v>
          </cell>
          <cell r="B100" t="str">
            <v>Katie Moran*</v>
          </cell>
        </row>
        <row r="101">
          <cell r="A101">
            <v>47</v>
          </cell>
          <cell r="B101" t="str">
            <v>Norah Snow</v>
          </cell>
        </row>
        <row r="102">
          <cell r="A102">
            <v>48</v>
          </cell>
          <cell r="B102" t="str">
            <v>Kay Hanson</v>
          </cell>
        </row>
        <row r="103">
          <cell r="A103">
            <v>49</v>
          </cell>
          <cell r="B103" t="str">
            <v>Jordan Stordahl</v>
          </cell>
        </row>
        <row r="104">
          <cell r="A104">
            <v>50</v>
          </cell>
          <cell r="B104" t="str">
            <v>Ruby Hayford</v>
          </cell>
        </row>
        <row r="105">
          <cell r="B105" t="str">
            <v>Chaperone: Melva Kramer</v>
          </cell>
        </row>
        <row r="107">
          <cell r="B107" t="str">
            <v>Androscoggin</v>
          </cell>
        </row>
        <row r="110">
          <cell r="A110">
            <v>51</v>
          </cell>
          <cell r="B110" t="str">
            <v>Abby Hall</v>
          </cell>
        </row>
        <row r="111">
          <cell r="A111">
            <v>52</v>
          </cell>
          <cell r="B111" t="str">
            <v>Abigail Marshall</v>
          </cell>
        </row>
        <row r="112">
          <cell r="A112">
            <v>53</v>
          </cell>
          <cell r="B112" t="str">
            <v>Kristen Hall</v>
          </cell>
        </row>
        <row r="113">
          <cell r="A113">
            <v>54</v>
          </cell>
        </row>
        <row r="114">
          <cell r="A114">
            <v>55</v>
          </cell>
          <cell r="B114" t="str">
            <v>Nicole Cyr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
  <sheetViews>
    <sheetView workbookViewId="0" topLeftCell="A1">
      <selection activeCell="K3" sqref="K3"/>
    </sheetView>
  </sheetViews>
  <sheetFormatPr defaultColWidth="9.140625" defaultRowHeight="12.75"/>
  <cols>
    <col min="1" max="1" width="27.421875" style="232" customWidth="1"/>
    <col min="2" max="2" width="9.140625" style="234" customWidth="1"/>
    <col min="3" max="3" width="9.140625" style="232" customWidth="1"/>
    <col min="4" max="4" width="9.140625" style="234" customWidth="1"/>
    <col min="5" max="5" width="9.140625" style="232" customWidth="1"/>
    <col min="6" max="6" width="9.140625" style="233" customWidth="1"/>
    <col min="7" max="8" width="9.140625" style="232" customWidth="1"/>
    <col min="9" max="16384" width="9.140625" style="233" customWidth="1"/>
  </cols>
  <sheetData>
    <row r="1" spans="6:12" ht="12.75">
      <c r="F1" s="380" t="s">
        <v>226</v>
      </c>
      <c r="G1" s="380"/>
      <c r="H1" s="380"/>
      <c r="J1" s="381" t="s">
        <v>234</v>
      </c>
      <c r="K1" s="382"/>
      <c r="L1" s="383"/>
    </row>
    <row r="2" spans="1:12" ht="12.75">
      <c r="A2" s="234" t="s">
        <v>229</v>
      </c>
      <c r="F2" s="363" t="s">
        <v>227</v>
      </c>
      <c r="G2" s="363" t="s">
        <v>228</v>
      </c>
      <c r="H2" s="363" t="s">
        <v>233</v>
      </c>
      <c r="J2" s="363" t="s">
        <v>227</v>
      </c>
      <c r="K2" s="363" t="s">
        <v>228</v>
      </c>
      <c r="L2" s="363" t="s">
        <v>233</v>
      </c>
    </row>
    <row r="3" spans="1:12" ht="12.75">
      <c r="A3" s="234" t="s">
        <v>230</v>
      </c>
      <c r="E3" s="232" t="s">
        <v>225</v>
      </c>
      <c r="F3" s="233">
        <v>93</v>
      </c>
      <c r="G3" s="232">
        <v>116.4</v>
      </c>
      <c r="H3" s="362">
        <f>IF(((G3-F3)+0.49)&lt;=0,0,(+G3-F3)+0.49)</f>
        <v>23.890000000000004</v>
      </c>
      <c r="J3" s="233">
        <v>120</v>
      </c>
      <c r="K3" s="233">
        <v>150.48</v>
      </c>
      <c r="L3" s="362">
        <f>IF(((K3-J3)+0.499)&lt;=0,0,(+K3-J3)+0.499)</f>
        <v>30.97899999999999</v>
      </c>
    </row>
    <row r="4" ht="12.75">
      <c r="A4" s="234" t="s">
        <v>231</v>
      </c>
    </row>
    <row r="5" spans="5:12" ht="12.75">
      <c r="E5" s="232" t="s">
        <v>232</v>
      </c>
      <c r="F5" s="233">
        <v>93</v>
      </c>
      <c r="G5" s="232">
        <v>78.4</v>
      </c>
      <c r="H5" s="362">
        <f>IF(((G5-F5)+0.49)&lt;=0,0,(+G5-F5)+0.49)</f>
        <v>0</v>
      </c>
      <c r="J5" s="233">
        <v>130</v>
      </c>
      <c r="K5" s="233">
        <v>205.31</v>
      </c>
      <c r="L5" s="362">
        <f>IF(((K5-J5)+0.499)&lt;=0,0,(+K5-J5)+0.499)</f>
        <v>75.809</v>
      </c>
    </row>
    <row r="7" spans="5:12" ht="12.75">
      <c r="E7" s="232" t="s">
        <v>68</v>
      </c>
      <c r="F7" s="233">
        <v>103</v>
      </c>
      <c r="G7" s="232">
        <v>154.6</v>
      </c>
      <c r="H7" s="362">
        <f>IF(((G7-F7)+0.49)&lt;=0,0,(+G7-F7)+0.49)</f>
        <v>52.089999999999996</v>
      </c>
      <c r="J7" s="233">
        <v>150</v>
      </c>
      <c r="K7" s="233">
        <v>204.29</v>
      </c>
      <c r="L7" s="362">
        <f>IF(((K7-J7)+0.499)&lt;=0,0,(+K7-J7)+0.499)</f>
        <v>54.788999999999994</v>
      </c>
    </row>
    <row r="9" spans="5:12" ht="12.75">
      <c r="E9" s="232" t="s">
        <v>209</v>
      </c>
      <c r="J9" s="233">
        <v>175</v>
      </c>
      <c r="K9" s="233">
        <v>155.23</v>
      </c>
      <c r="L9" s="362">
        <f>IF(((K9-J9)+0.499)&lt;=0,0,(+K9-J9)+0.499)</f>
        <v>0</v>
      </c>
    </row>
    <row r="11" spans="5:12" ht="12.75">
      <c r="E11" s="232" t="s">
        <v>84</v>
      </c>
      <c r="F11" s="233">
        <v>130</v>
      </c>
      <c r="G11" s="232">
        <v>131.5</v>
      </c>
      <c r="H11" s="362">
        <f>IF(((G11-F11)+0.49)&lt;=0,0,(+G11-F11)+0.49)</f>
        <v>1.99</v>
      </c>
      <c r="J11" s="233">
        <v>225</v>
      </c>
      <c r="K11" s="233">
        <v>246.69</v>
      </c>
      <c r="L11" s="362">
        <f>IF(((K11-J11)+0.499)&lt;=0,0,(+K11-J11)+0.499)</f>
        <v>22.188999999999997</v>
      </c>
    </row>
  </sheetData>
  <mergeCells count="2">
    <mergeCell ref="F1:H1"/>
    <mergeCell ref="J1:L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20"/>
  <sheetViews>
    <sheetView tabSelected="1" workbookViewId="0" topLeftCell="A1">
      <selection activeCell="D1" sqref="D1"/>
    </sheetView>
  </sheetViews>
  <sheetFormatPr defaultColWidth="9.140625" defaultRowHeight="12.75"/>
  <cols>
    <col min="1" max="1" width="6.421875" style="257" customWidth="1"/>
    <col min="2" max="2" width="22.28125" style="256" bestFit="1" customWidth="1"/>
    <col min="3" max="3" width="10.00390625" style="257" bestFit="1" customWidth="1"/>
    <col min="4" max="4" width="18.00390625" style="256" bestFit="1" customWidth="1"/>
    <col min="5" max="5" width="9.421875" style="257" bestFit="1" customWidth="1"/>
    <col min="6" max="6" width="22.8515625" style="258" bestFit="1" customWidth="1"/>
    <col min="7" max="7" width="10.7109375" style="257" bestFit="1" customWidth="1"/>
    <col min="8" max="8" width="12.28125" style="257" bestFit="1" customWidth="1"/>
    <col min="9" max="16384" width="9.140625" style="258" customWidth="1"/>
  </cols>
  <sheetData>
    <row r="1" spans="1:4" ht="9.75">
      <c r="A1" s="256" t="s">
        <v>221</v>
      </c>
      <c r="D1" s="411" t="s">
        <v>242</v>
      </c>
    </row>
    <row r="2" ht="9.75">
      <c r="A2" s="256"/>
    </row>
    <row r="3" ht="10.5" thickBot="1"/>
    <row r="4" spans="1:8" ht="21" thickBot="1">
      <c r="A4" s="259" t="s">
        <v>200</v>
      </c>
      <c r="B4" s="260" t="s">
        <v>204</v>
      </c>
      <c r="C4" s="261" t="s">
        <v>207</v>
      </c>
      <c r="D4" s="260" t="s">
        <v>201</v>
      </c>
      <c r="E4" s="262" t="s">
        <v>202</v>
      </c>
      <c r="F4" s="263" t="s">
        <v>45</v>
      </c>
      <c r="G4" s="262" t="s">
        <v>203</v>
      </c>
      <c r="H4" s="264" t="s">
        <v>216</v>
      </c>
    </row>
    <row r="5" spans="1:8" ht="9.75">
      <c r="A5" s="352">
        <v>1</v>
      </c>
      <c r="B5" s="353"/>
      <c r="C5" s="354">
        <v>1</v>
      </c>
      <c r="D5" s="355"/>
      <c r="E5" s="355"/>
      <c r="F5" s="355"/>
      <c r="G5" s="354"/>
      <c r="H5" s="356"/>
    </row>
    <row r="6" spans="1:8" ht="9.75">
      <c r="A6" s="346"/>
      <c r="B6" s="268"/>
      <c r="C6" s="266">
        <v>2</v>
      </c>
      <c r="D6" s="265"/>
      <c r="E6" s="265"/>
      <c r="F6" s="265"/>
      <c r="G6" s="266"/>
      <c r="H6" s="345"/>
    </row>
    <row r="7" spans="1:8" ht="9.75">
      <c r="A7" s="346"/>
      <c r="B7" s="268"/>
      <c r="C7" s="266">
        <v>3</v>
      </c>
      <c r="D7" s="265"/>
      <c r="E7" s="265"/>
      <c r="F7" s="265"/>
      <c r="G7" s="266"/>
      <c r="H7" s="345"/>
    </row>
    <row r="8" spans="1:8" ht="9.75">
      <c r="A8" s="346"/>
      <c r="B8" s="268"/>
      <c r="C8" s="266">
        <v>4</v>
      </c>
      <c r="D8" s="265"/>
      <c r="E8" s="265"/>
      <c r="F8" s="265"/>
      <c r="G8" s="266"/>
      <c r="H8" s="345"/>
    </row>
    <row r="9" spans="1:8" ht="9.75">
      <c r="A9" s="346"/>
      <c r="B9" s="268"/>
      <c r="C9" s="266">
        <v>5</v>
      </c>
      <c r="D9" s="265"/>
      <c r="E9" s="265"/>
      <c r="F9" s="265"/>
      <c r="G9" s="266"/>
      <c r="H9" s="345"/>
    </row>
    <row r="10" spans="1:8" ht="9.75">
      <c r="A10" s="347"/>
      <c r="B10" s="268"/>
      <c r="C10" s="267"/>
      <c r="D10" s="268"/>
      <c r="E10" s="267"/>
      <c r="F10" s="270"/>
      <c r="G10" s="267"/>
      <c r="H10" s="348"/>
    </row>
    <row r="11" spans="1:8" ht="9.75">
      <c r="A11" s="346"/>
      <c r="B11" s="268"/>
      <c r="C11" s="343" t="s">
        <v>205</v>
      </c>
      <c r="D11" s="277"/>
      <c r="E11" s="269"/>
      <c r="F11" s="270"/>
      <c r="G11" s="269"/>
      <c r="H11" s="348"/>
    </row>
    <row r="12" spans="1:8" ht="9.75">
      <c r="A12" s="346"/>
      <c r="B12" s="268"/>
      <c r="C12" s="343" t="s">
        <v>206</v>
      </c>
      <c r="D12" s="277"/>
      <c r="E12" s="269"/>
      <c r="F12" s="271"/>
      <c r="G12" s="269"/>
      <c r="H12" s="348"/>
    </row>
    <row r="13" spans="1:8" ht="10.5" thickBot="1">
      <c r="A13" s="349"/>
      <c r="B13" s="273"/>
      <c r="C13" s="344" t="s">
        <v>208</v>
      </c>
      <c r="D13" s="357"/>
      <c r="E13" s="351"/>
      <c r="F13" s="274"/>
      <c r="G13" s="272"/>
      <c r="H13" s="350"/>
    </row>
    <row r="14" spans="1:8" ht="10.5" thickBot="1">
      <c r="A14" s="267"/>
      <c r="B14" s="268"/>
      <c r="C14" s="275"/>
      <c r="E14" s="275"/>
      <c r="F14" s="276"/>
      <c r="G14" s="275"/>
      <c r="H14" s="267"/>
    </row>
    <row r="15" spans="1:8" ht="9.75">
      <c r="A15" s="352">
        <v>2</v>
      </c>
      <c r="B15" s="353"/>
      <c r="C15" s="354">
        <v>6</v>
      </c>
      <c r="D15" s="355"/>
      <c r="E15" s="355"/>
      <c r="F15" s="355"/>
      <c r="G15" s="354"/>
      <c r="H15" s="356"/>
    </row>
    <row r="16" spans="1:8" ht="9.75">
      <c r="A16" s="346"/>
      <c r="B16" s="268"/>
      <c r="C16" s="266">
        <v>7</v>
      </c>
      <c r="D16" s="265"/>
      <c r="E16" s="265"/>
      <c r="F16" s="265"/>
      <c r="G16" s="266"/>
      <c r="H16" s="345"/>
    </row>
    <row r="17" spans="1:8" ht="9.75">
      <c r="A17" s="346"/>
      <c r="B17" s="268"/>
      <c r="C17" s="266">
        <v>8</v>
      </c>
      <c r="D17" s="265"/>
      <c r="E17" s="265"/>
      <c r="F17" s="265"/>
      <c r="G17" s="266"/>
      <c r="H17" s="345"/>
    </row>
    <row r="18" spans="1:8" ht="9.75">
      <c r="A18" s="346"/>
      <c r="B18" s="268"/>
      <c r="C18" s="266">
        <v>9</v>
      </c>
      <c r="D18" s="265"/>
      <c r="E18" s="265"/>
      <c r="F18" s="265"/>
      <c r="G18" s="266"/>
      <c r="H18" s="345"/>
    </row>
    <row r="19" spans="1:8" ht="9.75">
      <c r="A19" s="346"/>
      <c r="B19" s="268"/>
      <c r="C19" s="266">
        <v>10</v>
      </c>
      <c r="D19" s="265"/>
      <c r="E19" s="265"/>
      <c r="F19" s="265"/>
      <c r="G19" s="266"/>
      <c r="H19" s="345"/>
    </row>
    <row r="20" spans="1:8" ht="9.75">
      <c r="A20" s="347"/>
      <c r="B20" s="268"/>
      <c r="C20" s="267"/>
      <c r="D20" s="268"/>
      <c r="E20" s="267"/>
      <c r="F20" s="270"/>
      <c r="G20" s="267"/>
      <c r="H20" s="348"/>
    </row>
    <row r="21" spans="1:8" ht="9.75">
      <c r="A21" s="346"/>
      <c r="B21" s="268"/>
      <c r="C21" s="343" t="s">
        <v>205</v>
      </c>
      <c r="D21" s="277"/>
      <c r="E21" s="269"/>
      <c r="F21" s="270"/>
      <c r="G21" s="269"/>
      <c r="H21" s="348"/>
    </row>
    <row r="22" spans="1:8" ht="9.75">
      <c r="A22" s="346"/>
      <c r="B22" s="268"/>
      <c r="C22" s="343" t="s">
        <v>206</v>
      </c>
      <c r="D22" s="277"/>
      <c r="E22" s="269"/>
      <c r="F22" s="271"/>
      <c r="G22" s="269"/>
      <c r="H22" s="348"/>
    </row>
    <row r="23" spans="1:8" ht="10.5" thickBot="1">
      <c r="A23" s="349"/>
      <c r="B23" s="273"/>
      <c r="C23" s="344" t="s">
        <v>208</v>
      </c>
      <c r="D23" s="357"/>
      <c r="E23" s="351"/>
      <c r="F23" s="274"/>
      <c r="G23" s="272"/>
      <c r="H23" s="350"/>
    </row>
    <row r="24" spans="1:8" ht="10.5" thickBot="1">
      <c r="A24" s="267"/>
      <c r="B24" s="268"/>
      <c r="C24" s="275"/>
      <c r="E24" s="275"/>
      <c r="F24" s="276"/>
      <c r="G24" s="275"/>
      <c r="H24" s="267"/>
    </row>
    <row r="25" spans="1:8" ht="9.75">
      <c r="A25" s="352">
        <v>3</v>
      </c>
      <c r="B25" s="353"/>
      <c r="C25" s="354">
        <v>11</v>
      </c>
      <c r="D25" s="355"/>
      <c r="E25" s="355"/>
      <c r="F25" s="355"/>
      <c r="G25" s="354"/>
      <c r="H25" s="356"/>
    </row>
    <row r="26" spans="1:8" ht="9.75">
      <c r="A26" s="346"/>
      <c r="B26" s="268"/>
      <c r="C26" s="266">
        <v>12</v>
      </c>
      <c r="D26" s="265"/>
      <c r="E26" s="265"/>
      <c r="F26" s="265"/>
      <c r="G26" s="266"/>
      <c r="H26" s="345"/>
    </row>
    <row r="27" spans="1:8" ht="9.75">
      <c r="A27" s="346"/>
      <c r="B27" s="268"/>
      <c r="C27" s="266">
        <v>13</v>
      </c>
      <c r="D27" s="265"/>
      <c r="E27" s="265"/>
      <c r="F27" s="265"/>
      <c r="G27" s="266"/>
      <c r="H27" s="345"/>
    </row>
    <row r="28" spans="1:8" ht="9.75">
      <c r="A28" s="346"/>
      <c r="B28" s="268"/>
      <c r="C28" s="266">
        <v>14</v>
      </c>
      <c r="D28" s="265"/>
      <c r="E28" s="265"/>
      <c r="F28" s="265"/>
      <c r="G28" s="266"/>
      <c r="H28" s="345"/>
    </row>
    <row r="29" spans="1:8" ht="9.75">
      <c r="A29" s="346"/>
      <c r="B29" s="268"/>
      <c r="C29" s="266">
        <v>15</v>
      </c>
      <c r="D29" s="265"/>
      <c r="E29" s="265"/>
      <c r="F29" s="265"/>
      <c r="G29" s="266"/>
      <c r="H29" s="345"/>
    </row>
    <row r="30" spans="1:8" ht="9.75">
      <c r="A30" s="347"/>
      <c r="B30" s="268"/>
      <c r="C30" s="267"/>
      <c r="D30" s="268"/>
      <c r="E30" s="267"/>
      <c r="F30" s="270"/>
      <c r="G30" s="267"/>
      <c r="H30" s="348"/>
    </row>
    <row r="31" spans="1:8" ht="9.75">
      <c r="A31" s="346"/>
      <c r="B31" s="268"/>
      <c r="C31" s="343" t="s">
        <v>205</v>
      </c>
      <c r="D31" s="277"/>
      <c r="E31" s="269"/>
      <c r="F31" s="270"/>
      <c r="G31" s="269"/>
      <c r="H31" s="348"/>
    </row>
    <row r="32" spans="1:8" ht="9.75">
      <c r="A32" s="346"/>
      <c r="B32" s="268"/>
      <c r="C32" s="343" t="s">
        <v>206</v>
      </c>
      <c r="D32" s="277"/>
      <c r="E32" s="269"/>
      <c r="F32" s="271"/>
      <c r="G32" s="269"/>
      <c r="H32" s="348"/>
    </row>
    <row r="33" spans="1:8" ht="10.5" thickBot="1">
      <c r="A33" s="349"/>
      <c r="B33" s="273"/>
      <c r="C33" s="344" t="s">
        <v>208</v>
      </c>
      <c r="D33" s="357"/>
      <c r="E33" s="351"/>
      <c r="F33" s="274"/>
      <c r="G33" s="272"/>
      <c r="H33" s="350"/>
    </row>
    <row r="34" spans="1:8" ht="10.5" thickBot="1">
      <c r="A34" s="267"/>
      <c r="B34" s="268"/>
      <c r="C34" s="275"/>
      <c r="E34" s="275"/>
      <c r="F34" s="276"/>
      <c r="G34" s="275"/>
      <c r="H34" s="267"/>
    </row>
    <row r="35" spans="1:8" ht="9.75">
      <c r="A35" s="352">
        <v>4</v>
      </c>
      <c r="B35" s="353"/>
      <c r="C35" s="354">
        <v>16</v>
      </c>
      <c r="D35" s="355"/>
      <c r="E35" s="355"/>
      <c r="F35" s="355"/>
      <c r="G35" s="354"/>
      <c r="H35" s="356"/>
    </row>
    <row r="36" spans="1:8" ht="9.75">
      <c r="A36" s="346"/>
      <c r="B36" s="268"/>
      <c r="C36" s="266">
        <v>17</v>
      </c>
      <c r="D36" s="265"/>
      <c r="E36" s="265"/>
      <c r="F36" s="265"/>
      <c r="G36" s="266"/>
      <c r="H36" s="345"/>
    </row>
    <row r="37" spans="1:8" ht="9.75">
      <c r="A37" s="346"/>
      <c r="B37" s="268"/>
      <c r="C37" s="266">
        <v>18</v>
      </c>
      <c r="D37" s="265"/>
      <c r="E37" s="265"/>
      <c r="F37" s="265"/>
      <c r="G37" s="266"/>
      <c r="H37" s="345"/>
    </row>
    <row r="38" spans="1:8" ht="9.75">
      <c r="A38" s="346"/>
      <c r="B38" s="268"/>
      <c r="C38" s="266">
        <v>19</v>
      </c>
      <c r="D38" s="265"/>
      <c r="E38" s="265"/>
      <c r="F38" s="265"/>
      <c r="G38" s="266"/>
      <c r="H38" s="345"/>
    </row>
    <row r="39" spans="1:8" ht="9.75">
      <c r="A39" s="346"/>
      <c r="B39" s="268"/>
      <c r="C39" s="266">
        <v>20</v>
      </c>
      <c r="D39" s="265"/>
      <c r="E39" s="265"/>
      <c r="F39" s="265"/>
      <c r="G39" s="266"/>
      <c r="H39" s="345"/>
    </row>
    <row r="40" spans="1:8" ht="9.75">
      <c r="A40" s="347"/>
      <c r="B40" s="268"/>
      <c r="C40" s="267"/>
      <c r="D40" s="268"/>
      <c r="E40" s="267"/>
      <c r="F40" s="270"/>
      <c r="G40" s="267"/>
      <c r="H40" s="348"/>
    </row>
    <row r="41" spans="1:8" ht="9.75">
      <c r="A41" s="346"/>
      <c r="B41" s="268"/>
      <c r="C41" s="343" t="s">
        <v>205</v>
      </c>
      <c r="D41" s="277"/>
      <c r="E41" s="269"/>
      <c r="F41" s="270"/>
      <c r="G41" s="269"/>
      <c r="H41" s="348"/>
    </row>
    <row r="42" spans="1:8" ht="9.75">
      <c r="A42" s="346"/>
      <c r="B42" s="268"/>
      <c r="C42" s="343" t="s">
        <v>206</v>
      </c>
      <c r="D42" s="277"/>
      <c r="E42" s="269"/>
      <c r="F42" s="271"/>
      <c r="G42" s="269"/>
      <c r="H42" s="348"/>
    </row>
    <row r="43" spans="1:8" ht="10.5" thickBot="1">
      <c r="A43" s="349"/>
      <c r="B43" s="273"/>
      <c r="C43" s="344" t="s">
        <v>208</v>
      </c>
      <c r="D43" s="357"/>
      <c r="E43" s="351"/>
      <c r="F43" s="274"/>
      <c r="G43" s="272"/>
      <c r="H43" s="350"/>
    </row>
    <row r="44" spans="1:8" ht="10.5" thickBot="1">
      <c r="A44" s="267"/>
      <c r="B44" s="268"/>
      <c r="C44" s="275"/>
      <c r="E44" s="275"/>
      <c r="F44" s="276"/>
      <c r="G44" s="275"/>
      <c r="H44" s="267"/>
    </row>
    <row r="45" spans="1:8" ht="9.75">
      <c r="A45" s="352">
        <v>5</v>
      </c>
      <c r="B45" s="353"/>
      <c r="C45" s="354">
        <v>21</v>
      </c>
      <c r="D45" s="355"/>
      <c r="E45" s="355"/>
      <c r="F45" s="355"/>
      <c r="G45" s="354"/>
      <c r="H45" s="356"/>
    </row>
    <row r="46" spans="1:8" ht="9.75">
      <c r="A46" s="346"/>
      <c r="B46" s="268"/>
      <c r="C46" s="266">
        <v>25</v>
      </c>
      <c r="D46" s="265"/>
      <c r="E46" s="265"/>
      <c r="F46" s="265"/>
      <c r="G46" s="266"/>
      <c r="H46" s="345"/>
    </row>
    <row r="47" spans="1:8" ht="9.75">
      <c r="A47" s="346"/>
      <c r="B47" s="268"/>
      <c r="C47" s="266">
        <v>23</v>
      </c>
      <c r="D47" s="265"/>
      <c r="E47" s="265"/>
      <c r="F47" s="265"/>
      <c r="G47" s="266"/>
      <c r="H47" s="345"/>
    </row>
    <row r="48" spans="1:8" ht="9.75">
      <c r="A48" s="346"/>
      <c r="B48" s="268"/>
      <c r="C48" s="266">
        <v>24</v>
      </c>
      <c r="D48" s="265"/>
      <c r="E48" s="265"/>
      <c r="F48" s="265"/>
      <c r="G48" s="266"/>
      <c r="H48" s="345"/>
    </row>
    <row r="49" spans="1:15" ht="9.75">
      <c r="A49" s="346"/>
      <c r="B49" s="268"/>
      <c r="C49" s="266">
        <v>22</v>
      </c>
      <c r="D49" s="265"/>
      <c r="E49" s="265"/>
      <c r="F49" s="265"/>
      <c r="G49" s="266"/>
      <c r="H49" s="345"/>
      <c r="J49" s="266"/>
      <c r="K49" s="265"/>
      <c r="L49" s="265"/>
      <c r="M49" s="265"/>
      <c r="N49" s="266"/>
      <c r="O49" s="345"/>
    </row>
    <row r="50" spans="1:8" ht="9.75">
      <c r="A50" s="347"/>
      <c r="B50" s="268"/>
      <c r="C50" s="267"/>
      <c r="D50" s="268"/>
      <c r="E50" s="267"/>
      <c r="F50" s="270"/>
      <c r="G50" s="267"/>
      <c r="H50" s="348"/>
    </row>
    <row r="51" spans="1:8" ht="9.75">
      <c r="A51" s="346"/>
      <c r="B51" s="268"/>
      <c r="C51" s="343" t="s">
        <v>205</v>
      </c>
      <c r="D51" s="277"/>
      <c r="E51" s="269"/>
      <c r="F51" s="270"/>
      <c r="G51" s="269"/>
      <c r="H51" s="348"/>
    </row>
    <row r="52" spans="1:8" ht="9.75">
      <c r="A52" s="346"/>
      <c r="B52" s="268"/>
      <c r="C52" s="343" t="s">
        <v>206</v>
      </c>
      <c r="D52" s="277"/>
      <c r="E52" s="269"/>
      <c r="F52" s="271"/>
      <c r="G52" s="269"/>
      <c r="H52" s="348"/>
    </row>
    <row r="53" spans="1:8" ht="10.5" thickBot="1">
      <c r="A53" s="349"/>
      <c r="B53" s="273"/>
      <c r="C53" s="344" t="s">
        <v>208</v>
      </c>
      <c r="D53" s="357"/>
      <c r="E53" s="351"/>
      <c r="F53" s="274"/>
      <c r="G53" s="272"/>
      <c r="H53" s="350"/>
    </row>
    <row r="54" spans="1:8" ht="10.5" thickBot="1">
      <c r="A54" s="267"/>
      <c r="B54" s="268"/>
      <c r="C54" s="275"/>
      <c r="E54" s="275"/>
      <c r="F54" s="276"/>
      <c r="G54" s="275"/>
      <c r="H54" s="267"/>
    </row>
    <row r="55" spans="1:8" ht="9.75">
      <c r="A55" s="352">
        <v>6</v>
      </c>
      <c r="B55" s="353"/>
      <c r="C55" s="354">
        <v>26</v>
      </c>
      <c r="D55" s="355"/>
      <c r="E55" s="355"/>
      <c r="F55" s="355"/>
      <c r="G55" s="354"/>
      <c r="H55" s="356"/>
    </row>
    <row r="56" spans="1:8" ht="9.75">
      <c r="A56" s="346"/>
      <c r="B56" s="268"/>
      <c r="C56" s="266">
        <v>27</v>
      </c>
      <c r="D56" s="265"/>
      <c r="E56" s="265"/>
      <c r="F56" s="265"/>
      <c r="G56" s="266"/>
      <c r="H56" s="345"/>
    </row>
    <row r="57" spans="1:8" ht="9.75">
      <c r="A57" s="346"/>
      <c r="B57" s="268"/>
      <c r="C57" s="266">
        <v>28</v>
      </c>
      <c r="D57" s="265"/>
      <c r="E57" s="265"/>
      <c r="F57" s="265"/>
      <c r="G57" s="266"/>
      <c r="H57" s="345"/>
    </row>
    <row r="58" spans="1:8" ht="9.75">
      <c r="A58" s="346"/>
      <c r="B58" s="268"/>
      <c r="C58" s="266">
        <v>29</v>
      </c>
      <c r="D58" s="265"/>
      <c r="E58" s="265"/>
      <c r="F58" s="265"/>
      <c r="G58" s="266"/>
      <c r="H58" s="345"/>
    </row>
    <row r="59" spans="1:8" ht="9.75">
      <c r="A59" s="346"/>
      <c r="B59" s="268"/>
      <c r="C59" s="266">
        <v>30</v>
      </c>
      <c r="D59" s="265"/>
      <c r="E59" s="265"/>
      <c r="F59" s="265"/>
      <c r="G59" s="266"/>
      <c r="H59" s="345"/>
    </row>
    <row r="60" spans="1:8" ht="9.75">
      <c r="A60" s="347"/>
      <c r="B60" s="268"/>
      <c r="C60" s="267"/>
      <c r="D60" s="268"/>
      <c r="E60" s="267"/>
      <c r="F60" s="270"/>
      <c r="G60" s="267"/>
      <c r="H60" s="348"/>
    </row>
    <row r="61" spans="1:8" ht="9.75">
      <c r="A61" s="346"/>
      <c r="B61" s="268"/>
      <c r="C61" s="343" t="s">
        <v>205</v>
      </c>
      <c r="D61" s="277"/>
      <c r="E61" s="269"/>
      <c r="F61" s="270"/>
      <c r="G61" s="269"/>
      <c r="H61" s="348"/>
    </row>
    <row r="62" spans="1:8" ht="9.75">
      <c r="A62" s="346"/>
      <c r="B62" s="268"/>
      <c r="C62" s="343" t="s">
        <v>206</v>
      </c>
      <c r="D62" s="277"/>
      <c r="E62" s="269"/>
      <c r="F62" s="271"/>
      <c r="G62" s="269"/>
      <c r="H62" s="348"/>
    </row>
    <row r="63" spans="1:8" ht="10.5" thickBot="1">
      <c r="A63" s="349"/>
      <c r="B63" s="273"/>
      <c r="C63" s="344" t="s">
        <v>208</v>
      </c>
      <c r="D63" s="357"/>
      <c r="E63" s="351"/>
      <c r="F63" s="274"/>
      <c r="G63" s="272"/>
      <c r="H63" s="350"/>
    </row>
    <row r="64" spans="1:8" ht="10.5" thickBot="1">
      <c r="A64" s="267"/>
      <c r="B64" s="268"/>
      <c r="C64" s="275"/>
      <c r="E64" s="275"/>
      <c r="F64" s="276"/>
      <c r="G64" s="275"/>
      <c r="H64" s="267"/>
    </row>
    <row r="65" spans="1:8" ht="9.75">
      <c r="A65" s="352">
        <v>7</v>
      </c>
      <c r="B65" s="353"/>
      <c r="C65" s="354">
        <v>31</v>
      </c>
      <c r="D65" s="355"/>
      <c r="E65" s="355"/>
      <c r="F65" s="355"/>
      <c r="G65" s="354"/>
      <c r="H65" s="356"/>
    </row>
    <row r="66" spans="1:8" ht="9.75">
      <c r="A66" s="346"/>
      <c r="B66" s="268"/>
      <c r="C66" s="266">
        <v>32</v>
      </c>
      <c r="D66" s="265"/>
      <c r="E66" s="265"/>
      <c r="F66" s="265"/>
      <c r="G66" s="266"/>
      <c r="H66" s="345"/>
    </row>
    <row r="67" spans="1:8" ht="9.75">
      <c r="A67" s="346"/>
      <c r="B67" s="268"/>
      <c r="C67" s="266">
        <v>33</v>
      </c>
      <c r="D67" s="265"/>
      <c r="E67" s="265"/>
      <c r="F67" s="265"/>
      <c r="G67" s="266"/>
      <c r="H67" s="345"/>
    </row>
    <row r="68" spans="1:8" ht="9.75">
      <c r="A68" s="346"/>
      <c r="B68" s="268"/>
      <c r="C68" s="266">
        <v>34</v>
      </c>
      <c r="D68" s="265"/>
      <c r="E68" s="265"/>
      <c r="F68" s="265"/>
      <c r="G68" s="266"/>
      <c r="H68" s="345"/>
    </row>
    <row r="69" spans="1:8" ht="9.75">
      <c r="A69" s="346"/>
      <c r="B69" s="268"/>
      <c r="C69" s="266">
        <v>35</v>
      </c>
      <c r="D69" s="265"/>
      <c r="E69" s="265"/>
      <c r="F69" s="265"/>
      <c r="G69" s="266"/>
      <c r="H69" s="345"/>
    </row>
    <row r="70" spans="1:8" ht="9.75">
      <c r="A70" s="347"/>
      <c r="B70" s="268"/>
      <c r="C70" s="267"/>
      <c r="D70" s="268"/>
      <c r="E70" s="267"/>
      <c r="F70" s="270"/>
      <c r="G70" s="267"/>
      <c r="H70" s="348"/>
    </row>
    <row r="71" spans="1:8" ht="9.75">
      <c r="A71" s="346"/>
      <c r="B71" s="268"/>
      <c r="C71" s="343" t="s">
        <v>205</v>
      </c>
      <c r="D71" s="277"/>
      <c r="E71" s="269"/>
      <c r="F71" s="270"/>
      <c r="G71" s="269"/>
      <c r="H71" s="348"/>
    </row>
    <row r="72" spans="1:8" ht="9.75">
      <c r="A72" s="346"/>
      <c r="B72" s="268"/>
      <c r="C72" s="343" t="s">
        <v>206</v>
      </c>
      <c r="D72" s="277"/>
      <c r="E72" s="269"/>
      <c r="F72" s="271"/>
      <c r="G72" s="269"/>
      <c r="H72" s="348"/>
    </row>
    <row r="73" spans="1:8" ht="10.5" thickBot="1">
      <c r="A73" s="349"/>
      <c r="B73" s="273"/>
      <c r="C73" s="344" t="s">
        <v>208</v>
      </c>
      <c r="D73" s="357"/>
      <c r="E73" s="351"/>
      <c r="F73" s="274"/>
      <c r="G73" s="272"/>
      <c r="H73" s="350"/>
    </row>
    <row r="74" spans="1:8" ht="10.5" thickBot="1">
      <c r="A74" s="267"/>
      <c r="B74" s="268"/>
      <c r="C74" s="275"/>
      <c r="E74" s="275"/>
      <c r="F74" s="276"/>
      <c r="G74" s="275"/>
      <c r="H74" s="267"/>
    </row>
    <row r="75" spans="1:8" ht="9.75">
      <c r="A75" s="352">
        <v>8</v>
      </c>
      <c r="B75" s="353"/>
      <c r="C75" s="354">
        <v>36</v>
      </c>
      <c r="D75" s="355"/>
      <c r="E75" s="355"/>
      <c r="F75" s="355"/>
      <c r="G75" s="354"/>
      <c r="H75" s="356"/>
    </row>
    <row r="76" spans="1:8" ht="9.75">
      <c r="A76" s="346"/>
      <c r="B76" s="268"/>
      <c r="C76" s="266">
        <v>37</v>
      </c>
      <c r="D76" s="265"/>
      <c r="E76" s="265"/>
      <c r="F76" s="265"/>
      <c r="G76" s="266"/>
      <c r="H76" s="345"/>
    </row>
    <row r="77" spans="1:8" ht="9.75">
      <c r="A77" s="346"/>
      <c r="B77" s="268"/>
      <c r="C77" s="266">
        <v>38</v>
      </c>
      <c r="D77" s="265"/>
      <c r="E77" s="265"/>
      <c r="F77" s="265"/>
      <c r="G77" s="266"/>
      <c r="H77" s="345"/>
    </row>
    <row r="78" spans="1:8" ht="9.75">
      <c r="A78" s="346"/>
      <c r="B78" s="268"/>
      <c r="C78" s="266">
        <v>39</v>
      </c>
      <c r="D78" s="265"/>
      <c r="E78" s="265"/>
      <c r="F78" s="265"/>
      <c r="G78" s="266"/>
      <c r="H78" s="345"/>
    </row>
    <row r="79" spans="1:8" ht="9.75">
      <c r="A79" s="346"/>
      <c r="B79" s="268"/>
      <c r="C79" s="266">
        <v>40</v>
      </c>
      <c r="D79" s="265"/>
      <c r="E79" s="265"/>
      <c r="F79" s="265"/>
      <c r="G79" s="266"/>
      <c r="H79" s="345"/>
    </row>
    <row r="80" spans="1:8" ht="9.75">
      <c r="A80" s="347"/>
      <c r="B80" s="268"/>
      <c r="C80" s="267"/>
      <c r="D80" s="268"/>
      <c r="E80" s="267"/>
      <c r="F80" s="270"/>
      <c r="G80" s="267"/>
      <c r="H80" s="348"/>
    </row>
    <row r="81" spans="1:8" ht="9.75">
      <c r="A81" s="346"/>
      <c r="B81" s="268"/>
      <c r="C81" s="343" t="s">
        <v>205</v>
      </c>
      <c r="D81" s="277"/>
      <c r="E81" s="269"/>
      <c r="F81" s="270"/>
      <c r="G81" s="269"/>
      <c r="H81" s="348"/>
    </row>
    <row r="82" spans="1:8" ht="9.75">
      <c r="A82" s="346"/>
      <c r="B82" s="268"/>
      <c r="C82" s="343" t="s">
        <v>206</v>
      </c>
      <c r="D82" s="277"/>
      <c r="E82" s="269"/>
      <c r="F82" s="271"/>
      <c r="G82" s="269"/>
      <c r="H82" s="348"/>
    </row>
    <row r="83" spans="1:8" ht="10.5" thickBot="1">
      <c r="A83" s="349"/>
      <c r="B83" s="273"/>
      <c r="C83" s="344" t="s">
        <v>208</v>
      </c>
      <c r="D83" s="357"/>
      <c r="E83" s="351"/>
      <c r="F83" s="274"/>
      <c r="G83" s="272"/>
      <c r="H83" s="350"/>
    </row>
    <row r="84" spans="1:8" ht="10.5" thickBot="1">
      <c r="A84" s="267"/>
      <c r="B84" s="268"/>
      <c r="C84" s="275"/>
      <c r="E84" s="275"/>
      <c r="F84" s="276"/>
      <c r="G84" s="275"/>
      <c r="H84" s="267"/>
    </row>
    <row r="85" spans="1:8" ht="9.75">
      <c r="A85" s="352">
        <v>9</v>
      </c>
      <c r="B85" s="353"/>
      <c r="C85" s="354">
        <v>41</v>
      </c>
      <c r="D85" s="355"/>
      <c r="E85" s="355"/>
      <c r="F85" s="355"/>
      <c r="G85" s="354"/>
      <c r="H85" s="356"/>
    </row>
    <row r="86" spans="1:8" ht="9.75">
      <c r="A86" s="346"/>
      <c r="B86" s="268"/>
      <c r="C86" s="266">
        <v>42</v>
      </c>
      <c r="D86" s="265"/>
      <c r="E86" s="265"/>
      <c r="F86" s="265"/>
      <c r="G86" s="266"/>
      <c r="H86" s="345"/>
    </row>
    <row r="87" spans="1:8" ht="9.75">
      <c r="A87" s="346"/>
      <c r="B87" s="268"/>
      <c r="C87" s="266">
        <v>43</v>
      </c>
      <c r="D87" s="265"/>
      <c r="E87" s="265"/>
      <c r="F87" s="265"/>
      <c r="G87" s="266"/>
      <c r="H87" s="345"/>
    </row>
    <row r="88" spans="1:8" ht="9.75">
      <c r="A88" s="346"/>
      <c r="B88" s="268"/>
      <c r="C88" s="266">
        <v>44</v>
      </c>
      <c r="D88" s="265"/>
      <c r="E88" s="265"/>
      <c r="F88" s="265"/>
      <c r="G88" s="266"/>
      <c r="H88" s="345"/>
    </row>
    <row r="89" spans="1:8" ht="9.75">
      <c r="A89" s="346"/>
      <c r="B89" s="268"/>
      <c r="C89" s="266">
        <v>45</v>
      </c>
      <c r="D89" s="265"/>
      <c r="E89" s="265"/>
      <c r="F89" s="265"/>
      <c r="G89" s="266"/>
      <c r="H89" s="345"/>
    </row>
    <row r="90" spans="1:8" ht="9.75">
      <c r="A90" s="347"/>
      <c r="B90" s="268"/>
      <c r="C90" s="267"/>
      <c r="D90" s="268"/>
      <c r="E90" s="267"/>
      <c r="F90" s="270"/>
      <c r="G90" s="267"/>
      <c r="H90" s="348"/>
    </row>
    <row r="91" spans="1:8" ht="9.75">
      <c r="A91" s="346"/>
      <c r="B91" s="268"/>
      <c r="C91" s="343" t="s">
        <v>205</v>
      </c>
      <c r="D91" s="277"/>
      <c r="E91" s="269"/>
      <c r="F91" s="270"/>
      <c r="G91" s="269"/>
      <c r="H91" s="348"/>
    </row>
    <row r="92" spans="1:8" ht="9.75">
      <c r="A92" s="346"/>
      <c r="B92" s="268"/>
      <c r="C92" s="343" t="s">
        <v>206</v>
      </c>
      <c r="D92" s="277"/>
      <c r="E92" s="269"/>
      <c r="F92" s="271"/>
      <c r="G92" s="269"/>
      <c r="H92" s="348"/>
    </row>
    <row r="93" spans="1:8" ht="10.5" thickBot="1">
      <c r="A93" s="349"/>
      <c r="B93" s="273"/>
      <c r="C93" s="344" t="s">
        <v>208</v>
      </c>
      <c r="D93" s="357"/>
      <c r="E93" s="351"/>
      <c r="F93" s="274"/>
      <c r="G93" s="272"/>
      <c r="H93" s="350"/>
    </row>
    <row r="94" spans="1:8" ht="10.5" thickBot="1">
      <c r="A94" s="267"/>
      <c r="B94" s="268"/>
      <c r="C94" s="275"/>
      <c r="E94" s="275"/>
      <c r="F94" s="276"/>
      <c r="G94" s="275"/>
      <c r="H94" s="267"/>
    </row>
    <row r="95" spans="1:8" ht="9.75">
      <c r="A95" s="352">
        <v>10</v>
      </c>
      <c r="B95" s="353"/>
      <c r="C95" s="354">
        <v>46</v>
      </c>
      <c r="D95" s="355"/>
      <c r="E95" s="355"/>
      <c r="F95" s="355"/>
      <c r="G95" s="354"/>
      <c r="H95" s="356"/>
    </row>
    <row r="96" spans="1:8" ht="9.75">
      <c r="A96" s="346"/>
      <c r="B96" s="268"/>
      <c r="C96" s="266">
        <v>47</v>
      </c>
      <c r="D96" s="265"/>
      <c r="E96" s="265"/>
      <c r="F96" s="265"/>
      <c r="G96" s="266"/>
      <c r="H96" s="345"/>
    </row>
    <row r="97" spans="1:8" ht="9.75">
      <c r="A97" s="346"/>
      <c r="B97" s="268"/>
      <c r="C97" s="266">
        <v>48</v>
      </c>
      <c r="D97" s="265"/>
      <c r="E97" s="265"/>
      <c r="F97" s="265"/>
      <c r="G97" s="266"/>
      <c r="H97" s="345"/>
    </row>
    <row r="98" spans="1:8" ht="9.75">
      <c r="A98" s="346"/>
      <c r="B98" s="268"/>
      <c r="C98" s="266">
        <v>49</v>
      </c>
      <c r="D98" s="265"/>
      <c r="E98" s="265"/>
      <c r="F98" s="265"/>
      <c r="G98" s="266"/>
      <c r="H98" s="345"/>
    </row>
    <row r="99" spans="1:8" ht="9.75">
      <c r="A99" s="346"/>
      <c r="B99" s="268"/>
      <c r="C99" s="266">
        <v>50</v>
      </c>
      <c r="D99" s="265"/>
      <c r="E99" s="401"/>
      <c r="F99" s="265"/>
      <c r="G99" s="266"/>
      <c r="H99" s="345"/>
    </row>
    <row r="100" spans="1:8" ht="9.75">
      <c r="A100" s="347"/>
      <c r="B100" s="268"/>
      <c r="C100" s="267"/>
      <c r="D100" s="268"/>
      <c r="E100" s="267"/>
      <c r="F100" s="270"/>
      <c r="G100" s="267"/>
      <c r="H100" s="348"/>
    </row>
    <row r="101" spans="1:8" ht="9.75">
      <c r="A101" s="346"/>
      <c r="B101" s="268"/>
      <c r="C101" s="343" t="s">
        <v>205</v>
      </c>
      <c r="D101" s="277"/>
      <c r="E101" s="269"/>
      <c r="F101" s="270"/>
      <c r="G101" s="269"/>
      <c r="H101" s="348"/>
    </row>
    <row r="102" spans="1:8" ht="9.75">
      <c r="A102" s="346"/>
      <c r="B102" s="268"/>
      <c r="C102" s="343" t="s">
        <v>206</v>
      </c>
      <c r="D102" s="277"/>
      <c r="E102" s="269"/>
      <c r="F102" s="271"/>
      <c r="G102" s="269"/>
      <c r="H102" s="348"/>
    </row>
    <row r="103" spans="1:8" ht="10.5" thickBot="1">
      <c r="A103" s="349"/>
      <c r="B103" s="273"/>
      <c r="C103" s="344" t="s">
        <v>208</v>
      </c>
      <c r="D103" s="357"/>
      <c r="E103" s="351"/>
      <c r="F103" s="274"/>
      <c r="G103" s="272"/>
      <c r="H103" s="350"/>
    </row>
    <row r="104" spans="1:8" ht="9.75">
      <c r="A104" s="267"/>
      <c r="B104" s="268"/>
      <c r="C104" s="275"/>
      <c r="E104" s="275"/>
      <c r="F104" s="276"/>
      <c r="G104" s="275"/>
      <c r="H104" s="267"/>
    </row>
    <row r="105" spans="1:8" ht="9.75">
      <c r="A105" s="267"/>
      <c r="B105" s="268"/>
      <c r="C105" s="267"/>
      <c r="D105" s="268"/>
      <c r="E105" s="267"/>
      <c r="F105" s="270"/>
      <c r="G105" s="267"/>
      <c r="H105" s="267"/>
    </row>
    <row r="106" spans="1:8" ht="9.75">
      <c r="A106" s="267"/>
      <c r="B106" s="268"/>
      <c r="C106" s="267"/>
      <c r="D106" s="268"/>
      <c r="E106" s="267"/>
      <c r="F106" s="270"/>
      <c r="G106" s="267"/>
      <c r="H106" s="267"/>
    </row>
    <row r="107" spans="1:8" ht="9.75">
      <c r="A107" s="267"/>
      <c r="B107" s="268"/>
      <c r="C107" s="267"/>
      <c r="D107" s="268"/>
      <c r="E107" s="267"/>
      <c r="F107" s="270"/>
      <c r="G107" s="267"/>
      <c r="H107" s="267"/>
    </row>
    <row r="108" spans="1:8" ht="9.75">
      <c r="A108" s="267"/>
      <c r="B108" s="268"/>
      <c r="C108" s="267"/>
      <c r="D108" s="268"/>
      <c r="E108" s="267"/>
      <c r="F108" s="270"/>
      <c r="G108" s="267"/>
      <c r="H108" s="267"/>
    </row>
    <row r="109" spans="1:8" ht="9.75">
      <c r="A109" s="267"/>
      <c r="B109" s="268"/>
      <c r="C109" s="267"/>
      <c r="D109" s="268"/>
      <c r="E109" s="267"/>
      <c r="F109" s="270"/>
      <c r="G109" s="267"/>
      <c r="H109" s="267"/>
    </row>
    <row r="110" spans="1:8" ht="9.75">
      <c r="A110" s="267"/>
      <c r="B110" s="268"/>
      <c r="C110" s="267"/>
      <c r="D110" s="268"/>
      <c r="E110" s="267"/>
      <c r="F110" s="270"/>
      <c r="G110" s="267"/>
      <c r="H110" s="267"/>
    </row>
    <row r="111" spans="1:8" ht="9.75">
      <c r="A111" s="267"/>
      <c r="B111" s="268"/>
      <c r="C111" s="267"/>
      <c r="D111" s="268"/>
      <c r="E111" s="267"/>
      <c r="F111" s="270"/>
      <c r="G111" s="267"/>
      <c r="H111" s="267"/>
    </row>
    <row r="112" spans="1:8" ht="9.75">
      <c r="A112" s="267"/>
      <c r="B112" s="268"/>
      <c r="C112" s="267"/>
      <c r="D112" s="268"/>
      <c r="E112" s="267"/>
      <c r="F112" s="270"/>
      <c r="G112" s="267"/>
      <c r="H112" s="267"/>
    </row>
    <row r="113" spans="1:8" ht="9.75">
      <c r="A113" s="267"/>
      <c r="B113" s="268"/>
      <c r="C113" s="267"/>
      <c r="D113" s="268"/>
      <c r="E113" s="267"/>
      <c r="F113" s="270"/>
      <c r="G113" s="267"/>
      <c r="H113" s="267"/>
    </row>
    <row r="114" spans="1:8" ht="9.75">
      <c r="A114" s="267"/>
      <c r="B114" s="268"/>
      <c r="C114" s="267"/>
      <c r="D114" s="268"/>
      <c r="E114" s="267"/>
      <c r="F114" s="270"/>
      <c r="G114" s="267"/>
      <c r="H114" s="267"/>
    </row>
    <row r="115" spans="1:8" ht="9.75">
      <c r="A115" s="267"/>
      <c r="B115" s="268"/>
      <c r="C115" s="267"/>
      <c r="D115" s="268"/>
      <c r="E115" s="267"/>
      <c r="F115" s="270"/>
      <c r="G115" s="267"/>
      <c r="H115" s="267"/>
    </row>
    <row r="116" spans="1:8" ht="9.75">
      <c r="A116" s="267"/>
      <c r="B116" s="268"/>
      <c r="C116" s="267"/>
      <c r="D116" s="268"/>
      <c r="E116" s="267"/>
      <c r="F116" s="270"/>
      <c r="G116" s="267"/>
      <c r="H116" s="267"/>
    </row>
    <row r="117" spans="1:8" ht="9.75">
      <c r="A117" s="267"/>
      <c r="B117" s="268"/>
      <c r="C117" s="267"/>
      <c r="D117" s="268"/>
      <c r="E117" s="267"/>
      <c r="F117" s="270"/>
      <c r="G117" s="267"/>
      <c r="H117" s="267"/>
    </row>
    <row r="118" spans="1:8" ht="9.75">
      <c r="A118" s="267"/>
      <c r="B118" s="268"/>
      <c r="C118" s="267"/>
      <c r="D118" s="268"/>
      <c r="E118" s="267"/>
      <c r="F118" s="270"/>
      <c r="G118" s="267"/>
      <c r="H118" s="267"/>
    </row>
    <row r="119" spans="1:8" ht="9.75">
      <c r="A119" s="267"/>
      <c r="B119" s="268"/>
      <c r="C119" s="267"/>
      <c r="D119" s="268"/>
      <c r="E119" s="267"/>
      <c r="F119" s="270"/>
      <c r="G119" s="267"/>
      <c r="H119" s="267"/>
    </row>
    <row r="120" spans="1:8" ht="9.75">
      <c r="A120" s="267"/>
      <c r="B120" s="268"/>
      <c r="C120" s="267"/>
      <c r="D120" s="268"/>
      <c r="E120" s="267"/>
      <c r="F120" s="270"/>
      <c r="G120" s="267"/>
      <c r="H120" s="267"/>
    </row>
    <row r="121" spans="1:8" ht="9.75">
      <c r="A121" s="267"/>
      <c r="B121" s="268"/>
      <c r="C121" s="267"/>
      <c r="D121" s="268"/>
      <c r="E121" s="267"/>
      <c r="F121" s="270"/>
      <c r="G121" s="267"/>
      <c r="H121" s="267"/>
    </row>
    <row r="122" spans="1:8" ht="9.75">
      <c r="A122" s="267"/>
      <c r="B122" s="268"/>
      <c r="C122" s="267"/>
      <c r="D122" s="268"/>
      <c r="E122" s="267"/>
      <c r="F122" s="270"/>
      <c r="G122" s="267"/>
      <c r="H122" s="267"/>
    </row>
    <row r="123" spans="1:8" ht="9.75">
      <c r="A123" s="267"/>
      <c r="B123" s="268"/>
      <c r="C123" s="267"/>
      <c r="D123" s="268"/>
      <c r="E123" s="267"/>
      <c r="F123" s="270"/>
      <c r="G123" s="267"/>
      <c r="H123" s="267"/>
    </row>
    <row r="124" spans="1:8" ht="9.75">
      <c r="A124" s="267"/>
      <c r="B124" s="268"/>
      <c r="C124" s="267"/>
      <c r="D124" s="268"/>
      <c r="E124" s="267"/>
      <c r="F124" s="270"/>
      <c r="G124" s="267"/>
      <c r="H124" s="267"/>
    </row>
    <row r="125" spans="1:8" ht="9.75">
      <c r="A125" s="267"/>
      <c r="B125" s="268"/>
      <c r="C125" s="267"/>
      <c r="D125" s="268"/>
      <c r="E125" s="267"/>
      <c r="F125" s="270"/>
      <c r="G125" s="267"/>
      <c r="H125" s="267"/>
    </row>
    <row r="126" spans="1:8" ht="9.75">
      <c r="A126" s="267"/>
      <c r="B126" s="268"/>
      <c r="C126" s="267"/>
      <c r="D126" s="268"/>
      <c r="E126" s="267"/>
      <c r="F126" s="270"/>
      <c r="G126" s="267"/>
      <c r="H126" s="267"/>
    </row>
    <row r="127" spans="1:8" ht="9.75">
      <c r="A127" s="267"/>
      <c r="B127" s="268"/>
      <c r="C127" s="267"/>
      <c r="D127" s="268"/>
      <c r="E127" s="267"/>
      <c r="F127" s="270"/>
      <c r="G127" s="267"/>
      <c r="H127" s="267"/>
    </row>
    <row r="128" spans="1:8" ht="9.75">
      <c r="A128" s="267"/>
      <c r="B128" s="268"/>
      <c r="C128" s="267"/>
      <c r="D128" s="268"/>
      <c r="E128" s="267"/>
      <c r="F128" s="270"/>
      <c r="G128" s="267"/>
      <c r="H128" s="267"/>
    </row>
    <row r="129" spans="1:8" ht="9.75">
      <c r="A129" s="267"/>
      <c r="B129" s="268"/>
      <c r="C129" s="267"/>
      <c r="D129" s="268"/>
      <c r="E129" s="267"/>
      <c r="F129" s="270"/>
      <c r="G129" s="267"/>
      <c r="H129" s="267"/>
    </row>
    <row r="130" spans="1:8" ht="9.75">
      <c r="A130" s="267"/>
      <c r="B130" s="268"/>
      <c r="C130" s="267"/>
      <c r="D130" s="268"/>
      <c r="E130" s="267"/>
      <c r="F130" s="270"/>
      <c r="G130" s="267"/>
      <c r="H130" s="267"/>
    </row>
    <row r="131" spans="1:8" ht="9.75">
      <c r="A131" s="267"/>
      <c r="B131" s="268"/>
      <c r="C131" s="267"/>
      <c r="D131" s="268"/>
      <c r="E131" s="267"/>
      <c r="F131" s="270"/>
      <c r="G131" s="267"/>
      <c r="H131" s="267"/>
    </row>
    <row r="132" spans="1:8" ht="9.75">
      <c r="A132" s="267"/>
      <c r="B132" s="268"/>
      <c r="C132" s="267"/>
      <c r="D132" s="268"/>
      <c r="E132" s="267"/>
      <c r="F132" s="270"/>
      <c r="G132" s="267"/>
      <c r="H132" s="267"/>
    </row>
    <row r="133" spans="1:8" ht="9.75">
      <c r="A133" s="267"/>
      <c r="B133" s="268"/>
      <c r="C133" s="267"/>
      <c r="D133" s="268"/>
      <c r="E133" s="267"/>
      <c r="F133" s="270"/>
      <c r="G133" s="267"/>
      <c r="H133" s="267"/>
    </row>
    <row r="134" spans="1:8" ht="9.75">
      <c r="A134" s="267"/>
      <c r="B134" s="268"/>
      <c r="C134" s="267"/>
      <c r="D134" s="268"/>
      <c r="E134" s="267"/>
      <c r="F134" s="270"/>
      <c r="G134" s="267"/>
      <c r="H134" s="267"/>
    </row>
    <row r="135" spans="1:8" ht="9.75">
      <c r="A135" s="267"/>
      <c r="B135" s="268"/>
      <c r="C135" s="267"/>
      <c r="D135" s="268"/>
      <c r="E135" s="267"/>
      <c r="F135" s="270"/>
      <c r="G135" s="267"/>
      <c r="H135" s="267"/>
    </row>
    <row r="136" spans="1:8" ht="9.75">
      <c r="A136" s="267"/>
      <c r="B136" s="268"/>
      <c r="C136" s="267"/>
      <c r="D136" s="268"/>
      <c r="E136" s="267"/>
      <c r="F136" s="270"/>
      <c r="G136" s="267"/>
      <c r="H136" s="267"/>
    </row>
    <row r="137" spans="1:8" ht="9.75">
      <c r="A137" s="267"/>
      <c r="B137" s="268"/>
      <c r="C137" s="267"/>
      <c r="D137" s="268"/>
      <c r="E137" s="267"/>
      <c r="F137" s="270"/>
      <c r="G137" s="267"/>
      <c r="H137" s="267"/>
    </row>
    <row r="138" spans="1:8" ht="9.75">
      <c r="A138" s="267"/>
      <c r="B138" s="268"/>
      <c r="C138" s="267"/>
      <c r="D138" s="268"/>
      <c r="E138" s="267"/>
      <c r="F138" s="270"/>
      <c r="G138" s="267"/>
      <c r="H138" s="267"/>
    </row>
    <row r="139" spans="1:8" ht="9.75">
      <c r="A139" s="267"/>
      <c r="B139" s="268"/>
      <c r="C139" s="267"/>
      <c r="D139" s="268"/>
      <c r="E139" s="267"/>
      <c r="F139" s="270"/>
      <c r="G139" s="267"/>
      <c r="H139" s="267"/>
    </row>
    <row r="140" spans="1:8" ht="9.75">
      <c r="A140" s="267"/>
      <c r="B140" s="268"/>
      <c r="C140" s="267"/>
      <c r="D140" s="268"/>
      <c r="E140" s="267"/>
      <c r="F140" s="270"/>
      <c r="G140" s="267"/>
      <c r="H140" s="267"/>
    </row>
    <row r="141" spans="1:8" ht="9.75">
      <c r="A141" s="267"/>
      <c r="B141" s="268"/>
      <c r="C141" s="267"/>
      <c r="D141" s="268"/>
      <c r="E141" s="267"/>
      <c r="F141" s="270"/>
      <c r="G141" s="267"/>
      <c r="H141" s="267"/>
    </row>
    <row r="142" spans="1:8" ht="9.75">
      <c r="A142" s="267"/>
      <c r="B142" s="268"/>
      <c r="C142" s="267"/>
      <c r="D142" s="268"/>
      <c r="E142" s="267"/>
      <c r="F142" s="270"/>
      <c r="G142" s="267"/>
      <c r="H142" s="267"/>
    </row>
    <row r="143" spans="1:8" ht="9.75">
      <c r="A143" s="267"/>
      <c r="B143" s="268"/>
      <c r="C143" s="267"/>
      <c r="D143" s="268"/>
      <c r="E143" s="267"/>
      <c r="F143" s="270"/>
      <c r="G143" s="267"/>
      <c r="H143" s="267"/>
    </row>
    <row r="144" spans="1:8" ht="9.75">
      <c r="A144" s="267"/>
      <c r="B144" s="268"/>
      <c r="C144" s="267"/>
      <c r="D144" s="268"/>
      <c r="E144" s="267"/>
      <c r="F144" s="270"/>
      <c r="G144" s="267"/>
      <c r="H144" s="267"/>
    </row>
    <row r="145" spans="1:8" ht="9.75">
      <c r="A145" s="267"/>
      <c r="B145" s="268"/>
      <c r="C145" s="267"/>
      <c r="D145" s="268"/>
      <c r="E145" s="267"/>
      <c r="F145" s="270"/>
      <c r="G145" s="267"/>
      <c r="H145" s="267"/>
    </row>
    <row r="146" spans="1:8" ht="9.75">
      <c r="A146" s="267"/>
      <c r="B146" s="268"/>
      <c r="C146" s="267"/>
      <c r="D146" s="268"/>
      <c r="E146" s="267"/>
      <c r="F146" s="270"/>
      <c r="G146" s="267"/>
      <c r="H146" s="267"/>
    </row>
    <row r="147" spans="1:8" ht="9.75">
      <c r="A147" s="267"/>
      <c r="B147" s="268"/>
      <c r="C147" s="267"/>
      <c r="D147" s="268"/>
      <c r="E147" s="267"/>
      <c r="F147" s="270"/>
      <c r="G147" s="267"/>
      <c r="H147" s="267"/>
    </row>
    <row r="148" spans="1:8" ht="9.75">
      <c r="A148" s="267"/>
      <c r="B148" s="268"/>
      <c r="C148" s="267"/>
      <c r="D148" s="268"/>
      <c r="E148" s="267"/>
      <c r="F148" s="270"/>
      <c r="G148" s="267"/>
      <c r="H148" s="267"/>
    </row>
    <row r="149" spans="1:8" ht="9.75">
      <c r="A149" s="267"/>
      <c r="B149" s="268"/>
      <c r="C149" s="267"/>
      <c r="D149" s="268"/>
      <c r="E149" s="267"/>
      <c r="F149" s="270"/>
      <c r="G149" s="267"/>
      <c r="H149" s="267"/>
    </row>
    <row r="150" spans="1:8" ht="9.75">
      <c r="A150" s="267"/>
      <c r="B150" s="268"/>
      <c r="C150" s="267"/>
      <c r="D150" s="268"/>
      <c r="E150" s="267"/>
      <c r="F150" s="270"/>
      <c r="G150" s="267"/>
      <c r="H150" s="267"/>
    </row>
    <row r="151" spans="1:8" ht="9.75">
      <c r="A151" s="267"/>
      <c r="B151" s="268"/>
      <c r="C151" s="267"/>
      <c r="D151" s="268"/>
      <c r="E151" s="267"/>
      <c r="F151" s="270"/>
      <c r="G151" s="267"/>
      <c r="H151" s="267"/>
    </row>
    <row r="152" spans="1:8" ht="9.75">
      <c r="A152" s="267"/>
      <c r="B152" s="268"/>
      <c r="C152" s="267"/>
      <c r="D152" s="268"/>
      <c r="E152" s="267"/>
      <c r="F152" s="270"/>
      <c r="G152" s="267"/>
      <c r="H152" s="267"/>
    </row>
    <row r="153" spans="1:8" ht="9.75">
      <c r="A153" s="267"/>
      <c r="B153" s="268"/>
      <c r="C153" s="267"/>
      <c r="D153" s="268"/>
      <c r="E153" s="267"/>
      <c r="F153" s="270"/>
      <c r="G153" s="267"/>
      <c r="H153" s="267"/>
    </row>
    <row r="154" spans="1:8" ht="9.75">
      <c r="A154" s="267"/>
      <c r="B154" s="268"/>
      <c r="C154" s="267"/>
      <c r="D154" s="268"/>
      <c r="E154" s="267"/>
      <c r="F154" s="270"/>
      <c r="G154" s="267"/>
      <c r="H154" s="267"/>
    </row>
    <row r="155" spans="1:8" ht="9.75">
      <c r="A155" s="267"/>
      <c r="B155" s="268"/>
      <c r="C155" s="267"/>
      <c r="D155" s="268"/>
      <c r="E155" s="267"/>
      <c r="F155" s="270"/>
      <c r="G155" s="267"/>
      <c r="H155" s="267"/>
    </row>
    <row r="156" spans="1:8" ht="9.75">
      <c r="A156" s="267"/>
      <c r="B156" s="268"/>
      <c r="C156" s="267"/>
      <c r="D156" s="268"/>
      <c r="E156" s="267"/>
      <c r="F156" s="270"/>
      <c r="G156" s="267"/>
      <c r="H156" s="267"/>
    </row>
    <row r="157" spans="1:8" ht="9.75">
      <c r="A157" s="267"/>
      <c r="B157" s="268"/>
      <c r="C157" s="267"/>
      <c r="D157" s="268"/>
      <c r="E157" s="267"/>
      <c r="F157" s="270"/>
      <c r="G157" s="267"/>
      <c r="H157" s="267"/>
    </row>
    <row r="158" spans="1:8" ht="9.75">
      <c r="A158" s="267"/>
      <c r="B158" s="268"/>
      <c r="C158" s="267"/>
      <c r="D158" s="268"/>
      <c r="E158" s="267"/>
      <c r="F158" s="270"/>
      <c r="G158" s="267"/>
      <c r="H158" s="267"/>
    </row>
    <row r="159" spans="1:8" ht="9.75">
      <c r="A159" s="267"/>
      <c r="B159" s="268"/>
      <c r="C159" s="267"/>
      <c r="D159" s="268"/>
      <c r="E159" s="267"/>
      <c r="F159" s="270"/>
      <c r="G159" s="267"/>
      <c r="H159" s="267"/>
    </row>
    <row r="160" spans="1:8" ht="9.75">
      <c r="A160" s="267"/>
      <c r="B160" s="268"/>
      <c r="C160" s="267"/>
      <c r="D160" s="268"/>
      <c r="E160" s="267"/>
      <c r="F160" s="270"/>
      <c r="G160" s="267"/>
      <c r="H160" s="267"/>
    </row>
    <row r="161" spans="1:8" ht="9.75">
      <c r="A161" s="267"/>
      <c r="B161" s="268"/>
      <c r="C161" s="267"/>
      <c r="D161" s="268"/>
      <c r="E161" s="267"/>
      <c r="F161" s="270"/>
      <c r="G161" s="267"/>
      <c r="H161" s="267"/>
    </row>
    <row r="162" spans="1:8" ht="9.75">
      <c r="A162" s="267"/>
      <c r="B162" s="268"/>
      <c r="C162" s="267"/>
      <c r="D162" s="268"/>
      <c r="E162" s="267"/>
      <c r="F162" s="270"/>
      <c r="G162" s="267"/>
      <c r="H162" s="267"/>
    </row>
    <row r="163" spans="1:8" ht="9.75">
      <c r="A163" s="267"/>
      <c r="B163" s="268"/>
      <c r="C163" s="267"/>
      <c r="D163" s="268"/>
      <c r="E163" s="267"/>
      <c r="F163" s="270"/>
      <c r="G163" s="267"/>
      <c r="H163" s="267"/>
    </row>
    <row r="164" spans="1:8" ht="9.75">
      <c r="A164" s="267"/>
      <c r="B164" s="268"/>
      <c r="C164" s="267"/>
      <c r="D164" s="268"/>
      <c r="E164" s="267"/>
      <c r="F164" s="270"/>
      <c r="G164" s="267"/>
      <c r="H164" s="267"/>
    </row>
    <row r="165" spans="1:8" ht="9.75">
      <c r="A165" s="267"/>
      <c r="B165" s="268"/>
      <c r="C165" s="267"/>
      <c r="D165" s="268"/>
      <c r="E165" s="267"/>
      <c r="F165" s="270"/>
      <c r="G165" s="267"/>
      <c r="H165" s="267"/>
    </row>
    <row r="166" spans="1:8" ht="9.75">
      <c r="A166" s="267"/>
      <c r="B166" s="268"/>
      <c r="C166" s="267"/>
      <c r="D166" s="268"/>
      <c r="E166" s="267"/>
      <c r="F166" s="270"/>
      <c r="G166" s="267"/>
      <c r="H166" s="267"/>
    </row>
    <row r="167" spans="1:8" ht="9.75">
      <c r="A167" s="267"/>
      <c r="B167" s="268"/>
      <c r="C167" s="267"/>
      <c r="D167" s="268"/>
      <c r="E167" s="267"/>
      <c r="F167" s="270"/>
      <c r="G167" s="267"/>
      <c r="H167" s="267"/>
    </row>
    <row r="168" spans="1:8" ht="9.75">
      <c r="A168" s="267"/>
      <c r="B168" s="268"/>
      <c r="C168" s="267"/>
      <c r="D168" s="268"/>
      <c r="E168" s="267"/>
      <c r="F168" s="270"/>
      <c r="G168" s="267"/>
      <c r="H168" s="267"/>
    </row>
    <row r="169" spans="1:8" ht="9.75">
      <c r="A169" s="267"/>
      <c r="B169" s="268"/>
      <c r="C169" s="267"/>
      <c r="D169" s="268"/>
      <c r="E169" s="267"/>
      <c r="F169" s="270"/>
      <c r="G169" s="267"/>
      <c r="H169" s="267"/>
    </row>
    <row r="170" spans="1:8" ht="9.75">
      <c r="A170" s="267"/>
      <c r="B170" s="268"/>
      <c r="C170" s="267"/>
      <c r="D170" s="268"/>
      <c r="E170" s="267"/>
      <c r="F170" s="270"/>
      <c r="G170" s="267"/>
      <c r="H170" s="267"/>
    </row>
    <row r="171" spans="1:8" ht="9.75">
      <c r="A171" s="267"/>
      <c r="B171" s="268"/>
      <c r="C171" s="267"/>
      <c r="D171" s="268"/>
      <c r="E171" s="267"/>
      <c r="F171" s="270"/>
      <c r="G171" s="267"/>
      <c r="H171" s="267"/>
    </row>
    <row r="172" spans="1:8" ht="9.75">
      <c r="A172" s="267"/>
      <c r="B172" s="268"/>
      <c r="C172" s="267"/>
      <c r="D172" s="268"/>
      <c r="E172" s="267"/>
      <c r="F172" s="270"/>
      <c r="G172" s="267"/>
      <c r="H172" s="267"/>
    </row>
    <row r="173" spans="1:8" ht="9.75">
      <c r="A173" s="267"/>
      <c r="B173" s="268"/>
      <c r="C173" s="267"/>
      <c r="D173" s="268"/>
      <c r="E173" s="267"/>
      <c r="F173" s="270"/>
      <c r="G173" s="267"/>
      <c r="H173" s="267"/>
    </row>
    <row r="174" spans="1:8" ht="9.75">
      <c r="A174" s="267"/>
      <c r="B174" s="268"/>
      <c r="C174" s="267"/>
      <c r="D174" s="268"/>
      <c r="E174" s="267"/>
      <c r="F174" s="270"/>
      <c r="G174" s="267"/>
      <c r="H174" s="267"/>
    </row>
    <row r="175" spans="1:8" ht="9.75">
      <c r="A175" s="267"/>
      <c r="B175" s="268"/>
      <c r="C175" s="267"/>
      <c r="D175" s="268"/>
      <c r="E175" s="267"/>
      <c r="F175" s="270"/>
      <c r="G175" s="267"/>
      <c r="H175" s="267"/>
    </row>
    <row r="176" spans="1:8" ht="9.75">
      <c r="A176" s="267"/>
      <c r="B176" s="268"/>
      <c r="C176" s="267"/>
      <c r="D176" s="268"/>
      <c r="E176" s="267"/>
      <c r="F176" s="270"/>
      <c r="G176" s="267"/>
      <c r="H176" s="267"/>
    </row>
    <row r="177" spans="1:8" ht="9.75">
      <c r="A177" s="267"/>
      <c r="B177" s="268"/>
      <c r="C177" s="267"/>
      <c r="D177" s="268"/>
      <c r="E177" s="267"/>
      <c r="F177" s="270"/>
      <c r="G177" s="267"/>
      <c r="H177" s="267"/>
    </row>
    <row r="178" spans="1:8" ht="9.75">
      <c r="A178" s="267"/>
      <c r="B178" s="268"/>
      <c r="C178" s="267"/>
      <c r="D178" s="268"/>
      <c r="E178" s="267"/>
      <c r="F178" s="270"/>
      <c r="G178" s="267"/>
      <c r="H178" s="267"/>
    </row>
    <row r="179" spans="1:8" ht="9.75">
      <c r="A179" s="267"/>
      <c r="B179" s="268"/>
      <c r="C179" s="267"/>
      <c r="D179" s="268"/>
      <c r="E179" s="267"/>
      <c r="F179" s="270"/>
      <c r="G179" s="267"/>
      <c r="H179" s="267"/>
    </row>
    <row r="180" spans="1:8" ht="9.75">
      <c r="A180" s="267"/>
      <c r="B180" s="268"/>
      <c r="C180" s="267"/>
      <c r="D180" s="268"/>
      <c r="E180" s="267"/>
      <c r="F180" s="270"/>
      <c r="G180" s="267"/>
      <c r="H180" s="267"/>
    </row>
    <row r="181" spans="1:8" ht="9.75">
      <c r="A181" s="267"/>
      <c r="B181" s="268"/>
      <c r="C181" s="267"/>
      <c r="D181" s="268"/>
      <c r="E181" s="267"/>
      <c r="F181" s="270"/>
      <c r="G181" s="267"/>
      <c r="H181" s="267"/>
    </row>
    <row r="182" spans="1:8" ht="9.75">
      <c r="A182" s="267"/>
      <c r="B182" s="268"/>
      <c r="C182" s="267"/>
      <c r="D182" s="268"/>
      <c r="E182" s="267"/>
      <c r="F182" s="270"/>
      <c r="G182" s="267"/>
      <c r="H182" s="267"/>
    </row>
    <row r="183" spans="1:8" ht="9.75">
      <c r="A183" s="267"/>
      <c r="B183" s="268"/>
      <c r="C183" s="267"/>
      <c r="D183" s="268"/>
      <c r="E183" s="267"/>
      <c r="F183" s="270"/>
      <c r="G183" s="267"/>
      <c r="H183" s="267"/>
    </row>
    <row r="184" spans="1:8" ht="9.75">
      <c r="A184" s="267"/>
      <c r="B184" s="268"/>
      <c r="C184" s="267"/>
      <c r="D184" s="268"/>
      <c r="E184" s="267"/>
      <c r="F184" s="270"/>
      <c r="G184" s="267"/>
      <c r="H184" s="267"/>
    </row>
    <row r="185" spans="1:8" ht="9.75">
      <c r="A185" s="267"/>
      <c r="B185" s="268"/>
      <c r="C185" s="267"/>
      <c r="D185" s="268"/>
      <c r="E185" s="267"/>
      <c r="F185" s="270"/>
      <c r="G185" s="267"/>
      <c r="H185" s="267"/>
    </row>
    <row r="186" spans="1:8" ht="9.75">
      <c r="A186" s="267"/>
      <c r="B186" s="268"/>
      <c r="C186" s="267"/>
      <c r="D186" s="268"/>
      <c r="E186" s="267"/>
      <c r="F186" s="270"/>
      <c r="G186" s="267"/>
      <c r="H186" s="267"/>
    </row>
    <row r="187" spans="1:8" ht="9.75">
      <c r="A187" s="267"/>
      <c r="B187" s="268"/>
      <c r="C187" s="267"/>
      <c r="D187" s="268"/>
      <c r="E187" s="267"/>
      <c r="F187" s="270"/>
      <c r="G187" s="267"/>
      <c r="H187" s="267"/>
    </row>
    <row r="188" spans="1:8" ht="9.75">
      <c r="A188" s="267"/>
      <c r="B188" s="268"/>
      <c r="C188" s="267"/>
      <c r="D188" s="268"/>
      <c r="E188" s="267"/>
      <c r="F188" s="270"/>
      <c r="G188" s="267"/>
      <c r="H188" s="267"/>
    </row>
    <row r="189" spans="1:8" ht="9.75">
      <c r="A189" s="267"/>
      <c r="B189" s="268"/>
      <c r="C189" s="267"/>
      <c r="D189" s="268"/>
      <c r="E189" s="267"/>
      <c r="F189" s="270"/>
      <c r="G189" s="267"/>
      <c r="H189" s="267"/>
    </row>
    <row r="190" spans="1:8" ht="9.75">
      <c r="A190" s="267"/>
      <c r="B190" s="268"/>
      <c r="C190" s="267"/>
      <c r="D190" s="268"/>
      <c r="E190" s="267"/>
      <c r="F190" s="270"/>
      <c r="G190" s="267"/>
      <c r="H190" s="267"/>
    </row>
    <row r="191" spans="1:8" ht="9.75">
      <c r="A191" s="267"/>
      <c r="B191" s="268"/>
      <c r="C191" s="267"/>
      <c r="D191" s="268"/>
      <c r="E191" s="267"/>
      <c r="F191" s="270"/>
      <c r="G191" s="267"/>
      <c r="H191" s="267"/>
    </row>
    <row r="192" spans="1:8" ht="9.75">
      <c r="A192" s="267"/>
      <c r="B192" s="268"/>
      <c r="C192" s="267"/>
      <c r="D192" s="268"/>
      <c r="E192" s="267"/>
      <c r="F192" s="270"/>
      <c r="G192" s="267"/>
      <c r="H192" s="267"/>
    </row>
    <row r="193" spans="1:8" ht="9.75">
      <c r="A193" s="267"/>
      <c r="B193" s="268"/>
      <c r="C193" s="267"/>
      <c r="D193" s="268"/>
      <c r="E193" s="267"/>
      <c r="F193" s="270"/>
      <c r="G193" s="267"/>
      <c r="H193" s="267"/>
    </row>
    <row r="194" spans="1:8" ht="9.75">
      <c r="A194" s="267"/>
      <c r="B194" s="268"/>
      <c r="C194" s="267"/>
      <c r="D194" s="268"/>
      <c r="E194" s="267"/>
      <c r="F194" s="270"/>
      <c r="G194" s="267"/>
      <c r="H194" s="267"/>
    </row>
    <row r="195" spans="1:8" ht="9.75">
      <c r="A195" s="267"/>
      <c r="B195" s="268"/>
      <c r="C195" s="267"/>
      <c r="D195" s="268"/>
      <c r="E195" s="267"/>
      <c r="F195" s="270"/>
      <c r="G195" s="267"/>
      <c r="H195" s="267"/>
    </row>
    <row r="196" spans="1:8" ht="9.75">
      <c r="A196" s="267"/>
      <c r="B196" s="268"/>
      <c r="C196" s="267"/>
      <c r="D196" s="268"/>
      <c r="E196" s="267"/>
      <c r="F196" s="270"/>
      <c r="G196" s="267"/>
      <c r="H196" s="267"/>
    </row>
    <row r="197" spans="1:8" ht="9.75">
      <c r="A197" s="267"/>
      <c r="B197" s="268"/>
      <c r="C197" s="267"/>
      <c r="D197" s="268"/>
      <c r="E197" s="267"/>
      <c r="F197" s="270"/>
      <c r="G197" s="267"/>
      <c r="H197" s="267"/>
    </row>
    <row r="198" spans="1:8" ht="9.75">
      <c r="A198" s="267"/>
      <c r="B198" s="268"/>
      <c r="C198" s="267"/>
      <c r="D198" s="268"/>
      <c r="E198" s="267"/>
      <c r="F198" s="270"/>
      <c r="G198" s="267"/>
      <c r="H198" s="267"/>
    </row>
    <row r="199" spans="1:8" ht="9.75">
      <c r="A199" s="267"/>
      <c r="B199" s="268"/>
      <c r="C199" s="267"/>
      <c r="D199" s="268"/>
      <c r="E199" s="267"/>
      <c r="F199" s="270"/>
      <c r="G199" s="267"/>
      <c r="H199" s="267"/>
    </row>
    <row r="200" spans="1:8" ht="9.75">
      <c r="A200" s="267"/>
      <c r="B200" s="268"/>
      <c r="C200" s="267"/>
      <c r="D200" s="268"/>
      <c r="E200" s="267"/>
      <c r="F200" s="270"/>
      <c r="G200" s="267"/>
      <c r="H200" s="267"/>
    </row>
    <row r="201" spans="1:8" ht="9.75">
      <c r="A201" s="267"/>
      <c r="B201" s="268"/>
      <c r="C201" s="267"/>
      <c r="D201" s="268"/>
      <c r="E201" s="267"/>
      <c r="F201" s="270"/>
      <c r="G201" s="267"/>
      <c r="H201" s="267"/>
    </row>
    <row r="202" spans="1:8" ht="9.75">
      <c r="A202" s="267"/>
      <c r="B202" s="268"/>
      <c r="C202" s="267"/>
      <c r="D202" s="268"/>
      <c r="E202" s="267"/>
      <c r="F202" s="270"/>
      <c r="G202" s="267"/>
      <c r="H202" s="267"/>
    </row>
    <row r="203" spans="1:8" ht="9.75">
      <c r="A203" s="267"/>
      <c r="B203" s="268"/>
      <c r="C203" s="267"/>
      <c r="D203" s="268"/>
      <c r="E203" s="267"/>
      <c r="F203" s="270"/>
      <c r="G203" s="267"/>
      <c r="H203" s="267"/>
    </row>
    <row r="204" spans="1:8" ht="9.75">
      <c r="A204" s="267"/>
      <c r="B204" s="268"/>
      <c r="C204" s="267"/>
      <c r="D204" s="268"/>
      <c r="E204" s="267"/>
      <c r="F204" s="270"/>
      <c r="G204" s="267"/>
      <c r="H204" s="267"/>
    </row>
    <row r="205" spans="1:8" ht="9.75">
      <c r="A205" s="267"/>
      <c r="B205" s="268"/>
      <c r="C205" s="267"/>
      <c r="D205" s="268"/>
      <c r="E205" s="267"/>
      <c r="F205" s="270"/>
      <c r="G205" s="267"/>
      <c r="H205" s="267"/>
    </row>
    <row r="206" spans="1:8" ht="9.75">
      <c r="A206" s="267"/>
      <c r="B206" s="268"/>
      <c r="C206" s="267"/>
      <c r="D206" s="268"/>
      <c r="E206" s="267"/>
      <c r="F206" s="270"/>
      <c r="G206" s="267"/>
      <c r="H206" s="267"/>
    </row>
    <row r="207" spans="1:8" ht="9.75">
      <c r="A207" s="267"/>
      <c r="B207" s="268"/>
      <c r="C207" s="267"/>
      <c r="D207" s="268"/>
      <c r="E207" s="267"/>
      <c r="F207" s="270"/>
      <c r="G207" s="267"/>
      <c r="H207" s="267"/>
    </row>
    <row r="208" spans="1:8" ht="9.75">
      <c r="A208" s="267"/>
      <c r="B208" s="268"/>
      <c r="C208" s="267"/>
      <c r="D208" s="268"/>
      <c r="E208" s="267"/>
      <c r="F208" s="270"/>
      <c r="G208" s="267"/>
      <c r="H208" s="267"/>
    </row>
    <row r="209" spans="1:8" ht="9.75">
      <c r="A209" s="267"/>
      <c r="B209" s="268"/>
      <c r="C209" s="267"/>
      <c r="D209" s="268"/>
      <c r="E209" s="267"/>
      <c r="F209" s="270"/>
      <c r="G209" s="267"/>
      <c r="H209" s="267"/>
    </row>
    <row r="210" spans="1:8" ht="9.75">
      <c r="A210" s="267"/>
      <c r="B210" s="268"/>
      <c r="C210" s="267"/>
      <c r="D210" s="268"/>
      <c r="E210" s="267"/>
      <c r="F210" s="270"/>
      <c r="G210" s="267"/>
      <c r="H210" s="267"/>
    </row>
    <row r="211" spans="1:8" ht="9.75">
      <c r="A211" s="267"/>
      <c r="B211" s="268"/>
      <c r="C211" s="267"/>
      <c r="D211" s="268"/>
      <c r="E211" s="267"/>
      <c r="F211" s="270"/>
      <c r="G211" s="267"/>
      <c r="H211" s="267"/>
    </row>
    <row r="212" spans="1:8" ht="9.75">
      <c r="A212" s="267"/>
      <c r="B212" s="268"/>
      <c r="C212" s="267"/>
      <c r="D212" s="268"/>
      <c r="E212" s="267"/>
      <c r="F212" s="270"/>
      <c r="G212" s="267"/>
      <c r="H212" s="267"/>
    </row>
    <row r="213" spans="1:8" ht="9.75">
      <c r="A213" s="267"/>
      <c r="B213" s="268"/>
      <c r="C213" s="267"/>
      <c r="D213" s="268"/>
      <c r="E213" s="267"/>
      <c r="F213" s="270"/>
      <c r="G213" s="267"/>
      <c r="H213" s="267"/>
    </row>
    <row r="214" spans="1:8" ht="9.75">
      <c r="A214" s="267"/>
      <c r="B214" s="268"/>
      <c r="C214" s="267"/>
      <c r="D214" s="268"/>
      <c r="E214" s="267"/>
      <c r="F214" s="270"/>
      <c r="G214" s="267"/>
      <c r="H214" s="267"/>
    </row>
    <row r="215" spans="1:8" ht="9.75">
      <c r="A215" s="267"/>
      <c r="B215" s="268"/>
      <c r="C215" s="267"/>
      <c r="D215" s="268"/>
      <c r="E215" s="267"/>
      <c r="F215" s="270"/>
      <c r="G215" s="267"/>
      <c r="H215" s="267"/>
    </row>
    <row r="216" spans="1:8" ht="9.75">
      <c r="A216" s="267"/>
      <c r="B216" s="268"/>
      <c r="C216" s="267"/>
      <c r="D216" s="268"/>
      <c r="E216" s="267"/>
      <c r="F216" s="270"/>
      <c r="G216" s="267"/>
      <c r="H216" s="267"/>
    </row>
    <row r="217" spans="1:8" ht="9.75">
      <c r="A217" s="267"/>
      <c r="B217" s="268"/>
      <c r="C217" s="267"/>
      <c r="D217" s="268"/>
      <c r="E217" s="267"/>
      <c r="F217" s="270"/>
      <c r="G217" s="267"/>
      <c r="H217" s="267"/>
    </row>
    <row r="218" spans="1:8" ht="9.75">
      <c r="A218" s="267"/>
      <c r="B218" s="268"/>
      <c r="C218" s="267"/>
      <c r="D218" s="268"/>
      <c r="E218" s="267"/>
      <c r="F218" s="270"/>
      <c r="G218" s="267"/>
      <c r="H218" s="267"/>
    </row>
    <row r="219" spans="1:8" ht="9.75">
      <c r="A219" s="267"/>
      <c r="B219" s="268"/>
      <c r="C219" s="267"/>
      <c r="D219" s="268"/>
      <c r="E219" s="267"/>
      <c r="F219" s="270"/>
      <c r="G219" s="267"/>
      <c r="H219" s="267"/>
    </row>
    <row r="220" spans="1:8" ht="9.75">
      <c r="A220" s="267"/>
      <c r="B220" s="268"/>
      <c r="C220" s="267"/>
      <c r="D220" s="268"/>
      <c r="E220" s="267"/>
      <c r="F220" s="270"/>
      <c r="G220" s="267"/>
      <c r="H220" s="267"/>
    </row>
    <row r="221" spans="1:8" ht="9.75">
      <c r="A221" s="267"/>
      <c r="B221" s="268"/>
      <c r="C221" s="267"/>
      <c r="D221" s="268"/>
      <c r="E221" s="267"/>
      <c r="F221" s="270"/>
      <c r="G221" s="267"/>
      <c r="H221" s="267"/>
    </row>
    <row r="222" spans="1:8" ht="9.75">
      <c r="A222" s="267"/>
      <c r="B222" s="268"/>
      <c r="C222" s="267"/>
      <c r="D222" s="268"/>
      <c r="E222" s="267"/>
      <c r="F222" s="270"/>
      <c r="G222" s="267"/>
      <c r="H222" s="267"/>
    </row>
    <row r="223" spans="1:8" ht="9.75">
      <c r="A223" s="267"/>
      <c r="B223" s="268"/>
      <c r="C223" s="267"/>
      <c r="D223" s="268"/>
      <c r="E223" s="267"/>
      <c r="F223" s="270"/>
      <c r="G223" s="267"/>
      <c r="H223" s="267"/>
    </row>
    <row r="224" spans="1:8" ht="9.75">
      <c r="A224" s="267"/>
      <c r="B224" s="268"/>
      <c r="C224" s="267"/>
      <c r="D224" s="268"/>
      <c r="E224" s="267"/>
      <c r="F224" s="270"/>
      <c r="G224" s="267"/>
      <c r="H224" s="267"/>
    </row>
    <row r="225" spans="1:8" ht="9.75">
      <c r="A225" s="267"/>
      <c r="B225" s="268"/>
      <c r="C225" s="267"/>
      <c r="D225" s="268"/>
      <c r="E225" s="267"/>
      <c r="F225" s="270"/>
      <c r="G225" s="267"/>
      <c r="H225" s="267"/>
    </row>
    <row r="226" spans="1:8" ht="9.75">
      <c r="A226" s="267"/>
      <c r="B226" s="268"/>
      <c r="C226" s="267"/>
      <c r="D226" s="268"/>
      <c r="E226" s="267"/>
      <c r="F226" s="270"/>
      <c r="G226" s="267"/>
      <c r="H226" s="267"/>
    </row>
    <row r="227" spans="1:8" ht="9.75">
      <c r="A227" s="267"/>
      <c r="B227" s="268"/>
      <c r="C227" s="267"/>
      <c r="D227" s="268"/>
      <c r="E227" s="267"/>
      <c r="F227" s="270"/>
      <c r="G227" s="267"/>
      <c r="H227" s="267"/>
    </row>
    <row r="228" spans="1:8" ht="9.75">
      <c r="A228" s="267"/>
      <c r="B228" s="268"/>
      <c r="C228" s="267"/>
      <c r="D228" s="268"/>
      <c r="E228" s="267"/>
      <c r="F228" s="270"/>
      <c r="G228" s="267"/>
      <c r="H228" s="267"/>
    </row>
    <row r="229" spans="1:8" ht="9.75">
      <c r="A229" s="267"/>
      <c r="B229" s="268"/>
      <c r="C229" s="267"/>
      <c r="D229" s="268"/>
      <c r="E229" s="267"/>
      <c r="F229" s="270"/>
      <c r="G229" s="267"/>
      <c r="H229" s="267"/>
    </row>
    <row r="230" spans="1:8" ht="9.75">
      <c r="A230" s="267"/>
      <c r="B230" s="268"/>
      <c r="C230" s="267"/>
      <c r="D230" s="268"/>
      <c r="E230" s="267"/>
      <c r="F230" s="270"/>
      <c r="G230" s="267"/>
      <c r="H230" s="267"/>
    </row>
    <row r="231" spans="1:8" ht="9.75">
      <c r="A231" s="267"/>
      <c r="B231" s="268"/>
      <c r="C231" s="267"/>
      <c r="D231" s="268"/>
      <c r="E231" s="267"/>
      <c r="F231" s="270"/>
      <c r="G231" s="267"/>
      <c r="H231" s="267"/>
    </row>
    <row r="232" spans="1:8" ht="9.75">
      <c r="A232" s="267"/>
      <c r="B232" s="268"/>
      <c r="C232" s="267"/>
      <c r="D232" s="268"/>
      <c r="E232" s="267"/>
      <c r="F232" s="270"/>
      <c r="G232" s="267"/>
      <c r="H232" s="267"/>
    </row>
    <row r="233" spans="1:8" ht="9.75">
      <c r="A233" s="267"/>
      <c r="B233" s="268"/>
      <c r="C233" s="267"/>
      <c r="D233" s="268"/>
      <c r="E233" s="267"/>
      <c r="F233" s="270"/>
      <c r="G233" s="267"/>
      <c r="H233" s="267"/>
    </row>
    <row r="234" spans="1:8" ht="9.75">
      <c r="A234" s="267"/>
      <c r="B234" s="268"/>
      <c r="C234" s="267"/>
      <c r="D234" s="268"/>
      <c r="E234" s="267"/>
      <c r="F234" s="270"/>
      <c r="G234" s="267"/>
      <c r="H234" s="267"/>
    </row>
    <row r="235" spans="1:8" ht="9.75">
      <c r="A235" s="267"/>
      <c r="B235" s="268"/>
      <c r="C235" s="267"/>
      <c r="D235" s="268"/>
      <c r="E235" s="267"/>
      <c r="F235" s="270"/>
      <c r="G235" s="267"/>
      <c r="H235" s="267"/>
    </row>
    <row r="236" spans="1:8" ht="9.75">
      <c r="A236" s="267"/>
      <c r="B236" s="268"/>
      <c r="C236" s="267"/>
      <c r="D236" s="268"/>
      <c r="E236" s="267"/>
      <c r="F236" s="270"/>
      <c r="G236" s="267"/>
      <c r="H236" s="267"/>
    </row>
    <row r="237" spans="1:8" ht="9.75">
      <c r="A237" s="267"/>
      <c r="B237" s="268"/>
      <c r="C237" s="267"/>
      <c r="D237" s="268"/>
      <c r="E237" s="267"/>
      <c r="F237" s="270"/>
      <c r="G237" s="267"/>
      <c r="H237" s="267"/>
    </row>
    <row r="238" spans="1:8" ht="9.75">
      <c r="A238" s="267"/>
      <c r="B238" s="268"/>
      <c r="C238" s="267"/>
      <c r="D238" s="268"/>
      <c r="E238" s="267"/>
      <c r="F238" s="270"/>
      <c r="G238" s="267"/>
      <c r="H238" s="267"/>
    </row>
    <row r="239" spans="1:8" ht="9.75">
      <c r="A239" s="267"/>
      <c r="B239" s="268"/>
      <c r="C239" s="267"/>
      <c r="D239" s="268"/>
      <c r="E239" s="267"/>
      <c r="F239" s="270"/>
      <c r="G239" s="267"/>
      <c r="H239" s="267"/>
    </row>
    <row r="240" spans="1:8" ht="9.75">
      <c r="A240" s="267"/>
      <c r="B240" s="268"/>
      <c r="C240" s="267"/>
      <c r="D240" s="268"/>
      <c r="E240" s="267"/>
      <c r="F240" s="270"/>
      <c r="G240" s="267"/>
      <c r="H240" s="267"/>
    </row>
    <row r="241" spans="1:8" ht="9.75">
      <c r="A241" s="267"/>
      <c r="B241" s="268"/>
      <c r="C241" s="267"/>
      <c r="D241" s="268"/>
      <c r="E241" s="267"/>
      <c r="F241" s="270"/>
      <c r="G241" s="267"/>
      <c r="H241" s="267"/>
    </row>
    <row r="242" spans="1:8" ht="9.75">
      <c r="A242" s="267"/>
      <c r="B242" s="268"/>
      <c r="C242" s="267"/>
      <c r="D242" s="268"/>
      <c r="E242" s="267"/>
      <c r="F242" s="270"/>
      <c r="G242" s="267"/>
      <c r="H242" s="267"/>
    </row>
    <row r="243" spans="1:8" ht="9.75">
      <c r="A243" s="267"/>
      <c r="B243" s="268"/>
      <c r="C243" s="267"/>
      <c r="D243" s="268"/>
      <c r="E243" s="267"/>
      <c r="F243" s="270"/>
      <c r="G243" s="267"/>
      <c r="H243" s="267"/>
    </row>
    <row r="244" spans="1:8" ht="9.75">
      <c r="A244" s="267"/>
      <c r="B244" s="268"/>
      <c r="C244" s="267"/>
      <c r="D244" s="268"/>
      <c r="E244" s="267"/>
      <c r="F244" s="270"/>
      <c r="G244" s="267"/>
      <c r="H244" s="267"/>
    </row>
    <row r="245" spans="1:8" ht="9.75">
      <c r="A245" s="267"/>
      <c r="B245" s="268"/>
      <c r="C245" s="267"/>
      <c r="D245" s="268"/>
      <c r="E245" s="267"/>
      <c r="F245" s="270"/>
      <c r="G245" s="267"/>
      <c r="H245" s="267"/>
    </row>
    <row r="246" spans="1:8" ht="9.75">
      <c r="A246" s="267"/>
      <c r="B246" s="268"/>
      <c r="C246" s="267"/>
      <c r="D246" s="268"/>
      <c r="E246" s="267"/>
      <c r="F246" s="270"/>
      <c r="G246" s="267"/>
      <c r="H246" s="267"/>
    </row>
    <row r="247" spans="1:8" ht="9.75">
      <c r="A247" s="267"/>
      <c r="B247" s="268"/>
      <c r="C247" s="267"/>
      <c r="D247" s="268"/>
      <c r="E247" s="267"/>
      <c r="F247" s="270"/>
      <c r="G247" s="267"/>
      <c r="H247" s="267"/>
    </row>
    <row r="248" spans="1:8" ht="9.75">
      <c r="A248" s="267"/>
      <c r="B248" s="268"/>
      <c r="C248" s="267"/>
      <c r="D248" s="268"/>
      <c r="E248" s="267"/>
      <c r="F248" s="270"/>
      <c r="G248" s="267"/>
      <c r="H248" s="267"/>
    </row>
    <row r="249" spans="1:8" ht="9.75">
      <c r="A249" s="267"/>
      <c r="B249" s="268"/>
      <c r="C249" s="267"/>
      <c r="D249" s="268"/>
      <c r="E249" s="267"/>
      <c r="F249" s="270"/>
      <c r="G249" s="267"/>
      <c r="H249" s="267"/>
    </row>
    <row r="250" spans="1:8" ht="9.75">
      <c r="A250" s="267"/>
      <c r="B250" s="268"/>
      <c r="C250" s="267"/>
      <c r="D250" s="268"/>
      <c r="E250" s="267"/>
      <c r="F250" s="270"/>
      <c r="G250" s="267"/>
      <c r="H250" s="267"/>
    </row>
    <row r="251" spans="1:8" ht="9.75">
      <c r="A251" s="267"/>
      <c r="B251" s="268"/>
      <c r="C251" s="267"/>
      <c r="D251" s="268"/>
      <c r="E251" s="267"/>
      <c r="F251" s="270"/>
      <c r="G251" s="267"/>
      <c r="H251" s="267"/>
    </row>
    <row r="252" spans="1:8" ht="9.75">
      <c r="A252" s="267"/>
      <c r="B252" s="268"/>
      <c r="C252" s="267"/>
      <c r="D252" s="268"/>
      <c r="E252" s="267"/>
      <c r="F252" s="270"/>
      <c r="G252" s="267"/>
      <c r="H252" s="267"/>
    </row>
    <row r="253" spans="1:8" ht="9.75">
      <c r="A253" s="267"/>
      <c r="B253" s="268"/>
      <c r="C253" s="267"/>
      <c r="D253" s="268"/>
      <c r="E253" s="267"/>
      <c r="F253" s="270"/>
      <c r="G253" s="267"/>
      <c r="H253" s="267"/>
    </row>
    <row r="254" spans="1:8" ht="9.75">
      <c r="A254" s="267"/>
      <c r="B254" s="268"/>
      <c r="C254" s="267"/>
      <c r="D254" s="268"/>
      <c r="E254" s="267"/>
      <c r="F254" s="270"/>
      <c r="G254" s="267"/>
      <c r="H254" s="267"/>
    </row>
    <row r="255" spans="1:8" ht="9.75">
      <c r="A255" s="267"/>
      <c r="B255" s="268"/>
      <c r="C255" s="267"/>
      <c r="D255" s="268"/>
      <c r="E255" s="267"/>
      <c r="F255" s="270"/>
      <c r="G255" s="267"/>
      <c r="H255" s="267"/>
    </row>
    <row r="256" spans="1:8" ht="9.75">
      <c r="A256" s="267"/>
      <c r="B256" s="268"/>
      <c r="C256" s="267"/>
      <c r="D256" s="268"/>
      <c r="E256" s="267"/>
      <c r="F256" s="270"/>
      <c r="G256" s="267"/>
      <c r="H256" s="267"/>
    </row>
    <row r="257" spans="1:8" ht="9.75">
      <c r="A257" s="267"/>
      <c r="B257" s="268"/>
      <c r="C257" s="267"/>
      <c r="D257" s="268"/>
      <c r="E257" s="267"/>
      <c r="F257" s="270"/>
      <c r="G257" s="267"/>
      <c r="H257" s="267"/>
    </row>
    <row r="258" spans="1:8" ht="9.75">
      <c r="A258" s="267"/>
      <c r="B258" s="268"/>
      <c r="C258" s="267"/>
      <c r="D258" s="268"/>
      <c r="E258" s="267"/>
      <c r="F258" s="270"/>
      <c r="G258" s="267"/>
      <c r="H258" s="267"/>
    </row>
    <row r="259" spans="1:8" ht="9.75">
      <c r="A259" s="267"/>
      <c r="B259" s="268"/>
      <c r="C259" s="267"/>
      <c r="D259" s="268"/>
      <c r="E259" s="267"/>
      <c r="F259" s="270"/>
      <c r="G259" s="267"/>
      <c r="H259" s="267"/>
    </row>
    <row r="260" spans="1:8" ht="9.75">
      <c r="A260" s="267"/>
      <c r="B260" s="268"/>
      <c r="C260" s="267"/>
      <c r="D260" s="268"/>
      <c r="E260" s="267"/>
      <c r="F260" s="270"/>
      <c r="G260" s="267"/>
      <c r="H260" s="267"/>
    </row>
    <row r="261" spans="1:8" ht="9.75">
      <c r="A261" s="267"/>
      <c r="B261" s="268"/>
      <c r="C261" s="267"/>
      <c r="D261" s="268"/>
      <c r="E261" s="267"/>
      <c r="F261" s="270"/>
      <c r="G261" s="267"/>
      <c r="H261" s="267"/>
    </row>
    <row r="262" spans="1:8" ht="9.75">
      <c r="A262" s="267"/>
      <c r="B262" s="268"/>
      <c r="C262" s="267"/>
      <c r="D262" s="268"/>
      <c r="E262" s="267"/>
      <c r="F262" s="270"/>
      <c r="G262" s="267"/>
      <c r="H262" s="267"/>
    </row>
    <row r="263" spans="1:8" ht="9.75">
      <c r="A263" s="267"/>
      <c r="B263" s="268"/>
      <c r="C263" s="267"/>
      <c r="D263" s="268"/>
      <c r="E263" s="267"/>
      <c r="F263" s="270"/>
      <c r="G263" s="267"/>
      <c r="H263" s="267"/>
    </row>
    <row r="264" spans="1:8" ht="9.75">
      <c r="A264" s="267"/>
      <c r="B264" s="268"/>
      <c r="C264" s="267"/>
      <c r="D264" s="268"/>
      <c r="E264" s="267"/>
      <c r="F264" s="270"/>
      <c r="G264" s="267"/>
      <c r="H264" s="267"/>
    </row>
    <row r="265" spans="1:8" ht="9.75">
      <c r="A265" s="267"/>
      <c r="B265" s="268"/>
      <c r="C265" s="267"/>
      <c r="D265" s="268"/>
      <c r="E265" s="267"/>
      <c r="F265" s="270"/>
      <c r="G265" s="267"/>
      <c r="H265" s="267"/>
    </row>
    <row r="266" spans="1:8" ht="9.75">
      <c r="A266" s="267"/>
      <c r="B266" s="268"/>
      <c r="C266" s="267"/>
      <c r="D266" s="268"/>
      <c r="E266" s="267"/>
      <c r="F266" s="270"/>
      <c r="G266" s="267"/>
      <c r="H266" s="267"/>
    </row>
    <row r="267" spans="1:8" ht="9.75">
      <c r="A267" s="267"/>
      <c r="B267" s="268"/>
      <c r="C267" s="267"/>
      <c r="D267" s="268"/>
      <c r="E267" s="267"/>
      <c r="F267" s="270"/>
      <c r="G267" s="267"/>
      <c r="H267" s="267"/>
    </row>
    <row r="268" spans="1:8" ht="9.75">
      <c r="A268" s="267"/>
      <c r="B268" s="268"/>
      <c r="C268" s="267"/>
      <c r="D268" s="268"/>
      <c r="E268" s="267"/>
      <c r="F268" s="270"/>
      <c r="G268" s="267"/>
      <c r="H268" s="267"/>
    </row>
    <row r="269" spans="1:8" ht="9.75">
      <c r="A269" s="267"/>
      <c r="B269" s="268"/>
      <c r="C269" s="267"/>
      <c r="D269" s="268"/>
      <c r="E269" s="267"/>
      <c r="F269" s="270"/>
      <c r="G269" s="267"/>
      <c r="H269" s="267"/>
    </row>
    <row r="270" spans="1:8" ht="9.75">
      <c r="A270" s="267"/>
      <c r="B270" s="268"/>
      <c r="C270" s="267"/>
      <c r="D270" s="268"/>
      <c r="E270" s="267"/>
      <c r="F270" s="270"/>
      <c r="G270" s="267"/>
      <c r="H270" s="267"/>
    </row>
    <row r="271" spans="1:8" ht="9.75">
      <c r="A271" s="267"/>
      <c r="B271" s="268"/>
      <c r="C271" s="267"/>
      <c r="D271" s="268"/>
      <c r="E271" s="267"/>
      <c r="F271" s="270"/>
      <c r="G271" s="267"/>
      <c r="H271" s="267"/>
    </row>
    <row r="272" spans="1:8" ht="9.75">
      <c r="A272" s="267"/>
      <c r="B272" s="268"/>
      <c r="C272" s="267"/>
      <c r="D272" s="268"/>
      <c r="E272" s="267"/>
      <c r="F272" s="270"/>
      <c r="G272" s="267"/>
      <c r="H272" s="267"/>
    </row>
    <row r="273" spans="1:8" ht="9.75">
      <c r="A273" s="267"/>
      <c r="B273" s="268"/>
      <c r="C273" s="267"/>
      <c r="D273" s="268"/>
      <c r="E273" s="267"/>
      <c r="F273" s="270"/>
      <c r="G273" s="267"/>
      <c r="H273" s="267"/>
    </row>
    <row r="274" spans="1:8" ht="9.75">
      <c r="A274" s="267"/>
      <c r="B274" s="268"/>
      <c r="C274" s="267"/>
      <c r="D274" s="268"/>
      <c r="E274" s="267"/>
      <c r="F274" s="270"/>
      <c r="G274" s="267"/>
      <c r="H274" s="267"/>
    </row>
    <row r="275" spans="1:8" ht="9.75">
      <c r="A275" s="267"/>
      <c r="B275" s="268"/>
      <c r="C275" s="267"/>
      <c r="D275" s="268"/>
      <c r="E275" s="267"/>
      <c r="F275" s="270"/>
      <c r="G275" s="267"/>
      <c r="H275" s="267"/>
    </row>
    <row r="276" spans="1:8" ht="9.75">
      <c r="A276" s="267"/>
      <c r="B276" s="268"/>
      <c r="C276" s="267"/>
      <c r="D276" s="268"/>
      <c r="E276" s="267"/>
      <c r="F276" s="270"/>
      <c r="G276" s="267"/>
      <c r="H276" s="267"/>
    </row>
    <row r="277" spans="1:8" ht="9.75">
      <c r="A277" s="267"/>
      <c r="B277" s="268"/>
      <c r="C277" s="267"/>
      <c r="D277" s="268"/>
      <c r="E277" s="267"/>
      <c r="F277" s="270"/>
      <c r="G277" s="267"/>
      <c r="H277" s="267"/>
    </row>
    <row r="278" spans="1:8" ht="9.75">
      <c r="A278" s="267"/>
      <c r="B278" s="268"/>
      <c r="C278" s="267"/>
      <c r="D278" s="268"/>
      <c r="E278" s="267"/>
      <c r="F278" s="270"/>
      <c r="G278" s="267"/>
      <c r="H278" s="267"/>
    </row>
    <row r="279" spans="1:8" ht="9.75">
      <c r="A279" s="267"/>
      <c r="B279" s="268"/>
      <c r="C279" s="267"/>
      <c r="D279" s="268"/>
      <c r="E279" s="267"/>
      <c r="F279" s="270"/>
      <c r="G279" s="267"/>
      <c r="H279" s="267"/>
    </row>
    <row r="280" spans="1:8" ht="9.75">
      <c r="A280" s="267"/>
      <c r="B280" s="268"/>
      <c r="C280" s="267"/>
      <c r="D280" s="268"/>
      <c r="E280" s="267"/>
      <c r="F280" s="270"/>
      <c r="G280" s="267"/>
      <c r="H280" s="267"/>
    </row>
    <row r="281" spans="1:8" ht="9.75">
      <c r="A281" s="267"/>
      <c r="B281" s="268"/>
      <c r="C281" s="267"/>
      <c r="D281" s="268"/>
      <c r="E281" s="267"/>
      <c r="F281" s="270"/>
      <c r="G281" s="267"/>
      <c r="H281" s="267"/>
    </row>
    <row r="282" spans="1:8" ht="9.75">
      <c r="A282" s="267"/>
      <c r="B282" s="268"/>
      <c r="C282" s="267"/>
      <c r="D282" s="268"/>
      <c r="E282" s="267"/>
      <c r="F282" s="270"/>
      <c r="G282" s="267"/>
      <c r="H282" s="267"/>
    </row>
    <row r="283" spans="1:8" ht="9.75">
      <c r="A283" s="267"/>
      <c r="B283" s="268"/>
      <c r="C283" s="267"/>
      <c r="D283" s="268"/>
      <c r="E283" s="267"/>
      <c r="F283" s="270"/>
      <c r="G283" s="267"/>
      <c r="H283" s="267"/>
    </row>
    <row r="284" spans="1:8" ht="9.75">
      <c r="A284" s="267"/>
      <c r="B284" s="268"/>
      <c r="C284" s="267"/>
      <c r="D284" s="268"/>
      <c r="E284" s="267"/>
      <c r="F284" s="270"/>
      <c r="G284" s="267"/>
      <c r="H284" s="267"/>
    </row>
    <row r="285" spans="1:8" ht="9.75">
      <c r="A285" s="267"/>
      <c r="B285" s="268"/>
      <c r="C285" s="267"/>
      <c r="D285" s="268"/>
      <c r="E285" s="267"/>
      <c r="F285" s="270"/>
      <c r="G285" s="267"/>
      <c r="H285" s="267"/>
    </row>
    <row r="286" spans="1:8" ht="9.75">
      <c r="A286" s="267"/>
      <c r="B286" s="268"/>
      <c r="C286" s="267"/>
      <c r="D286" s="268"/>
      <c r="E286" s="267"/>
      <c r="F286" s="270"/>
      <c r="G286" s="267"/>
      <c r="H286" s="267"/>
    </row>
    <row r="287" spans="1:8" ht="9.75">
      <c r="A287" s="267"/>
      <c r="B287" s="268"/>
      <c r="C287" s="267"/>
      <c r="D287" s="268"/>
      <c r="E287" s="267"/>
      <c r="F287" s="270"/>
      <c r="G287" s="267"/>
      <c r="H287" s="267"/>
    </row>
    <row r="288" spans="1:8" ht="9.75">
      <c r="A288" s="267"/>
      <c r="B288" s="268"/>
      <c r="C288" s="267"/>
      <c r="D288" s="268"/>
      <c r="E288" s="267"/>
      <c r="F288" s="270"/>
      <c r="G288" s="267"/>
      <c r="H288" s="267"/>
    </row>
    <row r="289" spans="1:8" ht="9.75">
      <c r="A289" s="267"/>
      <c r="B289" s="268"/>
      <c r="C289" s="267"/>
      <c r="D289" s="268"/>
      <c r="E289" s="267"/>
      <c r="F289" s="270"/>
      <c r="G289" s="267"/>
      <c r="H289" s="267"/>
    </row>
    <row r="290" spans="1:8" ht="9.75">
      <c r="A290" s="267"/>
      <c r="B290" s="268"/>
      <c r="C290" s="267"/>
      <c r="D290" s="268"/>
      <c r="E290" s="267"/>
      <c r="F290" s="270"/>
      <c r="G290" s="267"/>
      <c r="H290" s="267"/>
    </row>
    <row r="291" spans="1:8" ht="9.75">
      <c r="A291" s="267"/>
      <c r="B291" s="268"/>
      <c r="C291" s="267"/>
      <c r="D291" s="268"/>
      <c r="E291" s="267"/>
      <c r="F291" s="270"/>
      <c r="G291" s="267"/>
      <c r="H291" s="267"/>
    </row>
    <row r="292" spans="1:8" ht="9.75">
      <c r="A292" s="267"/>
      <c r="B292" s="268"/>
      <c r="C292" s="267"/>
      <c r="D292" s="268"/>
      <c r="E292" s="267"/>
      <c r="F292" s="270"/>
      <c r="G292" s="267"/>
      <c r="H292" s="267"/>
    </row>
    <row r="293" spans="1:8" ht="9.75">
      <c r="A293" s="267"/>
      <c r="B293" s="268"/>
      <c r="C293" s="267"/>
      <c r="D293" s="268"/>
      <c r="E293" s="267"/>
      <c r="F293" s="270"/>
      <c r="G293" s="267"/>
      <c r="H293" s="267"/>
    </row>
    <row r="294" spans="1:8" ht="9.75">
      <c r="A294" s="267"/>
      <c r="B294" s="268"/>
      <c r="C294" s="267"/>
      <c r="D294" s="268"/>
      <c r="E294" s="267"/>
      <c r="F294" s="270"/>
      <c r="G294" s="267"/>
      <c r="H294" s="267"/>
    </row>
    <row r="295" spans="1:8" ht="9.75">
      <c r="A295" s="267"/>
      <c r="B295" s="268"/>
      <c r="C295" s="267"/>
      <c r="D295" s="268"/>
      <c r="E295" s="267"/>
      <c r="F295" s="270"/>
      <c r="G295" s="267"/>
      <c r="H295" s="267"/>
    </row>
    <row r="296" spans="1:8" ht="9.75">
      <c r="A296" s="267"/>
      <c r="B296" s="268"/>
      <c r="C296" s="267"/>
      <c r="D296" s="268"/>
      <c r="E296" s="267"/>
      <c r="F296" s="270"/>
      <c r="G296" s="267"/>
      <c r="H296" s="267"/>
    </row>
    <row r="297" spans="1:8" ht="9.75">
      <c r="A297" s="267"/>
      <c r="B297" s="268"/>
      <c r="C297" s="267"/>
      <c r="D297" s="268"/>
      <c r="E297" s="267"/>
      <c r="F297" s="270"/>
      <c r="G297" s="267"/>
      <c r="H297" s="267"/>
    </row>
    <row r="298" spans="1:8" ht="9.75">
      <c r="A298" s="267"/>
      <c r="B298" s="268"/>
      <c r="C298" s="267"/>
      <c r="D298" s="268"/>
      <c r="E298" s="267"/>
      <c r="F298" s="270"/>
      <c r="G298" s="267"/>
      <c r="H298" s="267"/>
    </row>
    <row r="299" spans="1:8" ht="9.75">
      <c r="A299" s="267"/>
      <c r="B299" s="268"/>
      <c r="C299" s="267"/>
      <c r="D299" s="268"/>
      <c r="E299" s="267"/>
      <c r="F299" s="270"/>
      <c r="G299" s="267"/>
      <c r="H299" s="267"/>
    </row>
    <row r="300" spans="1:8" ht="9.75">
      <c r="A300" s="267"/>
      <c r="B300" s="268"/>
      <c r="C300" s="267"/>
      <c r="D300" s="268"/>
      <c r="E300" s="267"/>
      <c r="F300" s="270"/>
      <c r="G300" s="267"/>
      <c r="H300" s="267"/>
    </row>
    <row r="301" spans="1:8" ht="9.75">
      <c r="A301" s="267"/>
      <c r="B301" s="268"/>
      <c r="C301" s="267"/>
      <c r="D301" s="268"/>
      <c r="E301" s="267"/>
      <c r="F301" s="270"/>
      <c r="G301" s="267"/>
      <c r="H301" s="267"/>
    </row>
    <row r="302" spans="1:8" ht="9.75">
      <c r="A302" s="267"/>
      <c r="B302" s="268"/>
      <c r="C302" s="267"/>
      <c r="D302" s="268"/>
      <c r="E302" s="267"/>
      <c r="F302" s="270"/>
      <c r="G302" s="267"/>
      <c r="H302" s="267"/>
    </row>
    <row r="303" spans="1:8" ht="9.75">
      <c r="A303" s="267"/>
      <c r="B303" s="268"/>
      <c r="C303" s="267"/>
      <c r="D303" s="268"/>
      <c r="E303" s="267"/>
      <c r="F303" s="270"/>
      <c r="G303" s="267"/>
      <c r="H303" s="267"/>
    </row>
    <row r="304" spans="1:8" ht="9.75">
      <c r="A304" s="267"/>
      <c r="B304" s="268"/>
      <c r="C304" s="267"/>
      <c r="D304" s="268"/>
      <c r="E304" s="267"/>
      <c r="F304" s="270"/>
      <c r="G304" s="267"/>
      <c r="H304" s="267"/>
    </row>
    <row r="305" spans="1:8" ht="9.75">
      <c r="A305" s="267"/>
      <c r="B305" s="268"/>
      <c r="C305" s="267"/>
      <c r="D305" s="268"/>
      <c r="E305" s="267"/>
      <c r="F305" s="270"/>
      <c r="G305" s="267"/>
      <c r="H305" s="267"/>
    </row>
    <row r="306" spans="1:8" ht="9.75">
      <c r="A306" s="267"/>
      <c r="B306" s="268"/>
      <c r="C306" s="267"/>
      <c r="D306" s="268"/>
      <c r="E306" s="267"/>
      <c r="F306" s="270"/>
      <c r="G306" s="267"/>
      <c r="H306" s="267"/>
    </row>
    <row r="307" spans="1:8" ht="9.75">
      <c r="A307" s="267"/>
      <c r="B307" s="268"/>
      <c r="C307" s="267"/>
      <c r="D307" s="268"/>
      <c r="E307" s="267"/>
      <c r="F307" s="270"/>
      <c r="G307" s="267"/>
      <c r="H307" s="267"/>
    </row>
    <row r="308" spans="1:8" ht="9.75">
      <c r="A308" s="267"/>
      <c r="B308" s="268"/>
      <c r="C308" s="267"/>
      <c r="D308" s="268"/>
      <c r="E308" s="267"/>
      <c r="F308" s="270"/>
      <c r="G308" s="267"/>
      <c r="H308" s="267"/>
    </row>
    <row r="309" spans="1:8" ht="9.75">
      <c r="A309" s="267"/>
      <c r="B309" s="268"/>
      <c r="C309" s="267"/>
      <c r="D309" s="268"/>
      <c r="E309" s="267"/>
      <c r="F309" s="270"/>
      <c r="G309" s="267"/>
      <c r="H309" s="267"/>
    </row>
    <row r="310" spans="1:8" ht="9.75">
      <c r="A310" s="267"/>
      <c r="B310" s="268"/>
      <c r="C310" s="267"/>
      <c r="D310" s="268"/>
      <c r="E310" s="267"/>
      <c r="F310" s="270"/>
      <c r="G310" s="267"/>
      <c r="H310" s="267"/>
    </row>
    <row r="311" spans="1:8" ht="9.75">
      <c r="A311" s="267"/>
      <c r="B311" s="268"/>
      <c r="C311" s="267"/>
      <c r="D311" s="268"/>
      <c r="E311" s="267"/>
      <c r="F311" s="270"/>
      <c r="G311" s="267"/>
      <c r="H311" s="267"/>
    </row>
    <row r="312" spans="1:8" ht="9.75">
      <c r="A312" s="267"/>
      <c r="B312" s="268"/>
      <c r="C312" s="267"/>
      <c r="D312" s="268"/>
      <c r="E312" s="267"/>
      <c r="F312" s="270"/>
      <c r="G312" s="267"/>
      <c r="H312" s="267"/>
    </row>
    <row r="313" spans="1:8" ht="9.75">
      <c r="A313" s="267"/>
      <c r="B313" s="268"/>
      <c r="C313" s="267"/>
      <c r="D313" s="268"/>
      <c r="E313" s="267"/>
      <c r="F313" s="270"/>
      <c r="G313" s="267"/>
      <c r="H313" s="267"/>
    </row>
    <row r="314" spans="1:8" ht="9.75">
      <c r="A314" s="267"/>
      <c r="B314" s="268"/>
      <c r="C314" s="267"/>
      <c r="D314" s="268"/>
      <c r="E314" s="267"/>
      <c r="F314" s="270"/>
      <c r="G314" s="267"/>
      <c r="H314" s="267"/>
    </row>
    <row r="315" spans="1:8" ht="9.75">
      <c r="A315" s="267"/>
      <c r="B315" s="268"/>
      <c r="C315" s="267"/>
      <c r="D315" s="268"/>
      <c r="E315" s="267"/>
      <c r="F315" s="270"/>
      <c r="G315" s="267"/>
      <c r="H315" s="267"/>
    </row>
    <row r="316" spans="1:8" ht="9.75">
      <c r="A316" s="267"/>
      <c r="B316" s="268"/>
      <c r="C316" s="267"/>
      <c r="D316" s="268"/>
      <c r="E316" s="267"/>
      <c r="F316" s="270"/>
      <c r="G316" s="267"/>
      <c r="H316" s="267"/>
    </row>
    <row r="317" spans="1:8" ht="9.75">
      <c r="A317" s="267"/>
      <c r="B317" s="268"/>
      <c r="C317" s="267"/>
      <c r="D317" s="268"/>
      <c r="E317" s="267"/>
      <c r="F317" s="270"/>
      <c r="G317" s="267"/>
      <c r="H317" s="267"/>
    </row>
    <row r="318" spans="1:8" ht="9.75">
      <c r="A318" s="267"/>
      <c r="B318" s="268"/>
      <c r="C318" s="267"/>
      <c r="D318" s="268"/>
      <c r="E318" s="267"/>
      <c r="F318" s="270"/>
      <c r="G318" s="267"/>
      <c r="H318" s="267"/>
    </row>
    <row r="319" spans="1:8" ht="9.75">
      <c r="A319" s="267"/>
      <c r="B319" s="268"/>
      <c r="C319" s="267"/>
      <c r="D319" s="268"/>
      <c r="E319" s="267"/>
      <c r="F319" s="270"/>
      <c r="G319" s="267"/>
      <c r="H319" s="267"/>
    </row>
    <row r="320" spans="1:8" ht="9.75">
      <c r="A320" s="267"/>
      <c r="B320" s="268"/>
      <c r="C320" s="267"/>
      <c r="D320" s="268"/>
      <c r="E320" s="267"/>
      <c r="F320" s="270"/>
      <c r="G320" s="267"/>
      <c r="H320" s="267"/>
    </row>
    <row r="321" spans="1:8" ht="9.75">
      <c r="A321" s="267"/>
      <c r="B321" s="268"/>
      <c r="C321" s="267"/>
      <c r="D321" s="268"/>
      <c r="E321" s="267"/>
      <c r="F321" s="270"/>
      <c r="G321" s="267"/>
      <c r="H321" s="267"/>
    </row>
    <row r="322" spans="1:8" ht="9.75">
      <c r="A322" s="267"/>
      <c r="B322" s="268"/>
      <c r="C322" s="267"/>
      <c r="D322" s="268"/>
      <c r="E322" s="267"/>
      <c r="F322" s="270"/>
      <c r="G322" s="267"/>
      <c r="H322" s="267"/>
    </row>
    <row r="323" spans="1:8" ht="9.75">
      <c r="A323" s="267"/>
      <c r="B323" s="268"/>
      <c r="C323" s="267"/>
      <c r="D323" s="268"/>
      <c r="E323" s="267"/>
      <c r="F323" s="270"/>
      <c r="G323" s="267"/>
      <c r="H323" s="267"/>
    </row>
    <row r="324" spans="1:8" ht="9.75">
      <c r="A324" s="267"/>
      <c r="B324" s="268"/>
      <c r="C324" s="267"/>
      <c r="D324" s="268"/>
      <c r="E324" s="267"/>
      <c r="F324" s="270"/>
      <c r="G324" s="267"/>
      <c r="H324" s="267"/>
    </row>
    <row r="325" spans="1:8" ht="9.75">
      <c r="A325" s="267"/>
      <c r="B325" s="268"/>
      <c r="C325" s="267"/>
      <c r="D325" s="268"/>
      <c r="E325" s="267"/>
      <c r="F325" s="270"/>
      <c r="G325" s="267"/>
      <c r="H325" s="267"/>
    </row>
    <row r="326" spans="1:8" ht="9.75">
      <c r="A326" s="267"/>
      <c r="B326" s="268"/>
      <c r="C326" s="267"/>
      <c r="D326" s="268"/>
      <c r="E326" s="267"/>
      <c r="F326" s="270"/>
      <c r="G326" s="267"/>
      <c r="H326" s="267"/>
    </row>
    <row r="327" spans="1:8" ht="9.75">
      <c r="A327" s="267"/>
      <c r="B327" s="268"/>
      <c r="C327" s="267"/>
      <c r="D327" s="268"/>
      <c r="E327" s="267"/>
      <c r="F327" s="270"/>
      <c r="G327" s="267"/>
      <c r="H327" s="267"/>
    </row>
    <row r="328" spans="1:8" ht="9.75">
      <c r="A328" s="267"/>
      <c r="B328" s="268"/>
      <c r="C328" s="267"/>
      <c r="D328" s="268"/>
      <c r="E328" s="267"/>
      <c r="F328" s="270"/>
      <c r="G328" s="267"/>
      <c r="H328" s="267"/>
    </row>
    <row r="329" spans="1:8" ht="9.75">
      <c r="A329" s="267"/>
      <c r="B329" s="268"/>
      <c r="C329" s="267"/>
      <c r="D329" s="268"/>
      <c r="E329" s="267"/>
      <c r="F329" s="270"/>
      <c r="G329" s="267"/>
      <c r="H329" s="267"/>
    </row>
    <row r="330" spans="1:8" ht="9.75">
      <c r="A330" s="267"/>
      <c r="B330" s="268"/>
      <c r="C330" s="267"/>
      <c r="D330" s="268"/>
      <c r="E330" s="267"/>
      <c r="F330" s="270"/>
      <c r="G330" s="267"/>
      <c r="H330" s="267"/>
    </row>
    <row r="331" spans="1:8" ht="9.75">
      <c r="A331" s="267"/>
      <c r="B331" s="268"/>
      <c r="C331" s="267"/>
      <c r="D331" s="268"/>
      <c r="E331" s="267"/>
      <c r="F331" s="270"/>
      <c r="G331" s="267"/>
      <c r="H331" s="267"/>
    </row>
    <row r="332" spans="1:8" ht="9.75">
      <c r="A332" s="267"/>
      <c r="B332" s="268"/>
      <c r="C332" s="267"/>
      <c r="D332" s="268"/>
      <c r="E332" s="267"/>
      <c r="F332" s="270"/>
      <c r="G332" s="267"/>
      <c r="H332" s="267"/>
    </row>
    <row r="333" spans="1:8" ht="9.75">
      <c r="A333" s="267"/>
      <c r="B333" s="268"/>
      <c r="C333" s="267"/>
      <c r="D333" s="268"/>
      <c r="E333" s="267"/>
      <c r="F333" s="270"/>
      <c r="G333" s="267"/>
      <c r="H333" s="267"/>
    </row>
    <row r="334" spans="1:8" ht="9.75">
      <c r="A334" s="267"/>
      <c r="B334" s="268"/>
      <c r="C334" s="267"/>
      <c r="D334" s="268"/>
      <c r="E334" s="267"/>
      <c r="F334" s="270"/>
      <c r="G334" s="267"/>
      <c r="H334" s="267"/>
    </row>
    <row r="335" spans="1:8" ht="9.75">
      <c r="A335" s="267"/>
      <c r="B335" s="268"/>
      <c r="C335" s="267"/>
      <c r="D335" s="268"/>
      <c r="E335" s="267"/>
      <c r="F335" s="270"/>
      <c r="G335" s="267"/>
      <c r="H335" s="267"/>
    </row>
    <row r="336" spans="1:8" ht="9.75">
      <c r="A336" s="267"/>
      <c r="B336" s="268"/>
      <c r="C336" s="267"/>
      <c r="D336" s="268"/>
      <c r="E336" s="267"/>
      <c r="F336" s="270"/>
      <c r="G336" s="267"/>
      <c r="H336" s="267"/>
    </row>
    <row r="337" spans="1:8" ht="9.75">
      <c r="A337" s="267"/>
      <c r="B337" s="268"/>
      <c r="C337" s="267"/>
      <c r="D337" s="268"/>
      <c r="E337" s="267"/>
      <c r="F337" s="270"/>
      <c r="G337" s="267"/>
      <c r="H337" s="267"/>
    </row>
    <row r="338" spans="1:8" ht="9.75">
      <c r="A338" s="267"/>
      <c r="B338" s="268"/>
      <c r="C338" s="267"/>
      <c r="D338" s="268"/>
      <c r="E338" s="267"/>
      <c r="F338" s="270"/>
      <c r="G338" s="267"/>
      <c r="H338" s="267"/>
    </row>
    <row r="339" spans="1:8" ht="9.75">
      <c r="A339" s="267"/>
      <c r="B339" s="268"/>
      <c r="C339" s="267"/>
      <c r="D339" s="268"/>
      <c r="E339" s="267"/>
      <c r="F339" s="270"/>
      <c r="G339" s="267"/>
      <c r="H339" s="267"/>
    </row>
    <row r="340" spans="1:8" ht="9.75">
      <c r="A340" s="267"/>
      <c r="B340" s="268"/>
      <c r="C340" s="267"/>
      <c r="D340" s="268"/>
      <c r="E340" s="267"/>
      <c r="F340" s="270"/>
      <c r="G340" s="267"/>
      <c r="H340" s="267"/>
    </row>
    <row r="341" spans="1:8" ht="9.75">
      <c r="A341" s="267"/>
      <c r="B341" s="268"/>
      <c r="C341" s="267"/>
      <c r="D341" s="268"/>
      <c r="E341" s="267"/>
      <c r="F341" s="270"/>
      <c r="G341" s="267"/>
      <c r="H341" s="267"/>
    </row>
    <row r="342" spans="1:8" ht="9.75">
      <c r="A342" s="267"/>
      <c r="B342" s="268"/>
      <c r="C342" s="267"/>
      <c r="D342" s="268"/>
      <c r="E342" s="267"/>
      <c r="F342" s="270"/>
      <c r="G342" s="267"/>
      <c r="H342" s="267"/>
    </row>
    <row r="343" spans="1:8" ht="9.75">
      <c r="A343" s="267"/>
      <c r="B343" s="268"/>
      <c r="C343" s="267"/>
      <c r="D343" s="268"/>
      <c r="E343" s="267"/>
      <c r="F343" s="270"/>
      <c r="G343" s="267"/>
      <c r="H343" s="267"/>
    </row>
    <row r="344" spans="1:8" ht="9.75">
      <c r="A344" s="267"/>
      <c r="B344" s="268"/>
      <c r="C344" s="267"/>
      <c r="D344" s="268"/>
      <c r="E344" s="267"/>
      <c r="F344" s="270"/>
      <c r="G344" s="267"/>
      <c r="H344" s="267"/>
    </row>
    <row r="345" spans="1:8" ht="9.75">
      <c r="A345" s="267"/>
      <c r="B345" s="268"/>
      <c r="C345" s="267"/>
      <c r="D345" s="268"/>
      <c r="E345" s="267"/>
      <c r="F345" s="270"/>
      <c r="G345" s="267"/>
      <c r="H345" s="267"/>
    </row>
    <row r="346" spans="1:8" ht="9.75">
      <c r="A346" s="267"/>
      <c r="B346" s="268"/>
      <c r="C346" s="267"/>
      <c r="D346" s="268"/>
      <c r="E346" s="267"/>
      <c r="F346" s="270"/>
      <c r="G346" s="267"/>
      <c r="H346" s="267"/>
    </row>
    <row r="347" spans="1:8" ht="9.75">
      <c r="A347" s="267"/>
      <c r="B347" s="268"/>
      <c r="C347" s="267"/>
      <c r="D347" s="268"/>
      <c r="E347" s="267"/>
      <c r="F347" s="270"/>
      <c r="G347" s="267"/>
      <c r="H347" s="267"/>
    </row>
    <row r="348" spans="1:8" ht="9.75">
      <c r="A348" s="267"/>
      <c r="B348" s="268"/>
      <c r="C348" s="267"/>
      <c r="D348" s="268"/>
      <c r="E348" s="267"/>
      <c r="F348" s="270"/>
      <c r="G348" s="267"/>
      <c r="H348" s="267"/>
    </row>
    <row r="349" spans="1:8" ht="9.75">
      <c r="A349" s="267"/>
      <c r="B349" s="268"/>
      <c r="C349" s="267"/>
      <c r="D349" s="268"/>
      <c r="E349" s="267"/>
      <c r="F349" s="270"/>
      <c r="G349" s="267"/>
      <c r="H349" s="267"/>
    </row>
    <row r="350" spans="1:8" ht="9.75">
      <c r="A350" s="267"/>
      <c r="B350" s="268"/>
      <c r="C350" s="267"/>
      <c r="D350" s="268"/>
      <c r="E350" s="267"/>
      <c r="F350" s="270"/>
      <c r="G350" s="267"/>
      <c r="H350" s="267"/>
    </row>
    <row r="351" spans="1:8" ht="9.75">
      <c r="A351" s="267"/>
      <c r="B351" s="268"/>
      <c r="C351" s="267"/>
      <c r="D351" s="268"/>
      <c r="E351" s="267"/>
      <c r="F351" s="270"/>
      <c r="G351" s="267"/>
      <c r="H351" s="267"/>
    </row>
    <row r="352" spans="1:8" ht="9.75">
      <c r="A352" s="267"/>
      <c r="B352" s="268"/>
      <c r="C352" s="267"/>
      <c r="D352" s="268"/>
      <c r="E352" s="267"/>
      <c r="F352" s="270"/>
      <c r="G352" s="267"/>
      <c r="H352" s="267"/>
    </row>
    <row r="353" spans="1:8" ht="9.75">
      <c r="A353" s="267"/>
      <c r="B353" s="268"/>
      <c r="C353" s="267"/>
      <c r="D353" s="268"/>
      <c r="E353" s="267"/>
      <c r="F353" s="270"/>
      <c r="G353" s="267"/>
      <c r="H353" s="267"/>
    </row>
    <row r="354" spans="1:8" ht="9.75">
      <c r="A354" s="267"/>
      <c r="B354" s="268"/>
      <c r="C354" s="267"/>
      <c r="D354" s="268"/>
      <c r="E354" s="267"/>
      <c r="F354" s="270"/>
      <c r="G354" s="267"/>
      <c r="H354" s="267"/>
    </row>
    <row r="355" spans="1:8" ht="9.75">
      <c r="A355" s="267"/>
      <c r="B355" s="268"/>
      <c r="C355" s="267"/>
      <c r="D355" s="268"/>
      <c r="E355" s="267"/>
      <c r="F355" s="270"/>
      <c r="G355" s="267"/>
      <c r="H355" s="267"/>
    </row>
    <row r="356" spans="1:8" ht="9.75">
      <c r="A356" s="267"/>
      <c r="B356" s="268"/>
      <c r="C356" s="267"/>
      <c r="D356" s="268"/>
      <c r="E356" s="267"/>
      <c r="F356" s="270"/>
      <c r="G356" s="267"/>
      <c r="H356" s="267"/>
    </row>
    <row r="357" spans="1:8" ht="9.75">
      <c r="A357" s="267"/>
      <c r="B357" s="268"/>
      <c r="C357" s="267"/>
      <c r="D357" s="268"/>
      <c r="E357" s="267"/>
      <c r="F357" s="270"/>
      <c r="G357" s="267"/>
      <c r="H357" s="267"/>
    </row>
    <row r="358" spans="1:8" ht="9.75">
      <c r="A358" s="267"/>
      <c r="B358" s="268"/>
      <c r="C358" s="267"/>
      <c r="D358" s="268"/>
      <c r="E358" s="267"/>
      <c r="F358" s="270"/>
      <c r="G358" s="267"/>
      <c r="H358" s="267"/>
    </row>
    <row r="359" spans="1:8" ht="9.75">
      <c r="A359" s="267"/>
      <c r="B359" s="268"/>
      <c r="C359" s="267"/>
      <c r="D359" s="268"/>
      <c r="E359" s="267"/>
      <c r="F359" s="270"/>
      <c r="G359" s="267"/>
      <c r="H359" s="267"/>
    </row>
    <row r="360" spans="1:8" ht="9.75">
      <c r="A360" s="267"/>
      <c r="B360" s="268"/>
      <c r="C360" s="267"/>
      <c r="D360" s="268"/>
      <c r="E360" s="267"/>
      <c r="F360" s="270"/>
      <c r="G360" s="267"/>
      <c r="H360" s="267"/>
    </row>
    <row r="361" spans="1:8" ht="9.75">
      <c r="A361" s="267"/>
      <c r="B361" s="268"/>
      <c r="C361" s="267"/>
      <c r="D361" s="268"/>
      <c r="E361" s="267"/>
      <c r="F361" s="270"/>
      <c r="G361" s="267"/>
      <c r="H361" s="267"/>
    </row>
    <row r="362" spans="1:8" ht="9.75">
      <c r="A362" s="267"/>
      <c r="B362" s="268"/>
      <c r="C362" s="267"/>
      <c r="D362" s="268"/>
      <c r="E362" s="267"/>
      <c r="F362" s="270"/>
      <c r="G362" s="267"/>
      <c r="H362" s="267"/>
    </row>
    <row r="363" spans="1:8" ht="9.75">
      <c r="A363" s="267"/>
      <c r="B363" s="268"/>
      <c r="C363" s="267"/>
      <c r="D363" s="268"/>
      <c r="E363" s="267"/>
      <c r="F363" s="270"/>
      <c r="G363" s="267"/>
      <c r="H363" s="267"/>
    </row>
    <row r="364" spans="1:8" ht="9.75">
      <c r="A364" s="267"/>
      <c r="B364" s="268"/>
      <c r="C364" s="267"/>
      <c r="D364" s="268"/>
      <c r="E364" s="267"/>
      <c r="F364" s="270"/>
      <c r="G364" s="267"/>
      <c r="H364" s="267"/>
    </row>
    <row r="365" spans="1:8" ht="9.75">
      <c r="A365" s="267"/>
      <c r="B365" s="268"/>
      <c r="C365" s="267"/>
      <c r="D365" s="268"/>
      <c r="E365" s="267"/>
      <c r="F365" s="270"/>
      <c r="G365" s="267"/>
      <c r="H365" s="267"/>
    </row>
    <row r="366" spans="1:8" ht="9.75">
      <c r="A366" s="267"/>
      <c r="B366" s="268"/>
      <c r="C366" s="267"/>
      <c r="D366" s="268"/>
      <c r="E366" s="267"/>
      <c r="F366" s="270"/>
      <c r="G366" s="267"/>
      <c r="H366" s="267"/>
    </row>
    <row r="367" spans="1:8" ht="9.75">
      <c r="A367" s="267"/>
      <c r="B367" s="268"/>
      <c r="C367" s="267"/>
      <c r="D367" s="268"/>
      <c r="E367" s="267"/>
      <c r="F367" s="270"/>
      <c r="G367" s="267"/>
      <c r="H367" s="267"/>
    </row>
    <row r="368" spans="1:8" ht="9.75">
      <c r="A368" s="267"/>
      <c r="B368" s="268"/>
      <c r="C368" s="267"/>
      <c r="D368" s="268"/>
      <c r="E368" s="267"/>
      <c r="F368" s="270"/>
      <c r="G368" s="267"/>
      <c r="H368" s="267"/>
    </row>
    <row r="369" spans="1:8" ht="9.75">
      <c r="A369" s="267"/>
      <c r="B369" s="268"/>
      <c r="C369" s="267"/>
      <c r="D369" s="268"/>
      <c r="E369" s="267"/>
      <c r="F369" s="270"/>
      <c r="G369" s="267"/>
      <c r="H369" s="267"/>
    </row>
    <row r="370" spans="1:8" ht="9.75">
      <c r="A370" s="267"/>
      <c r="B370" s="268"/>
      <c r="C370" s="267"/>
      <c r="D370" s="268"/>
      <c r="E370" s="267"/>
      <c r="F370" s="270"/>
      <c r="G370" s="267"/>
      <c r="H370" s="267"/>
    </row>
    <row r="371" spans="1:8" ht="9.75">
      <c r="A371" s="267"/>
      <c r="B371" s="268"/>
      <c r="C371" s="267"/>
      <c r="D371" s="268"/>
      <c r="E371" s="267"/>
      <c r="F371" s="270"/>
      <c r="G371" s="267"/>
      <c r="H371" s="267"/>
    </row>
    <row r="372" spans="1:8" ht="9.75">
      <c r="A372" s="267"/>
      <c r="B372" s="268"/>
      <c r="C372" s="267"/>
      <c r="D372" s="268"/>
      <c r="E372" s="267"/>
      <c r="F372" s="270"/>
      <c r="G372" s="267"/>
      <c r="H372" s="267"/>
    </row>
    <row r="373" spans="1:8" ht="9.75">
      <c r="A373" s="267"/>
      <c r="B373" s="268"/>
      <c r="C373" s="267"/>
      <c r="D373" s="268"/>
      <c r="E373" s="267"/>
      <c r="F373" s="270"/>
      <c r="G373" s="267"/>
      <c r="H373" s="267"/>
    </row>
    <row r="374" spans="1:8" ht="9.75">
      <c r="A374" s="267"/>
      <c r="B374" s="268"/>
      <c r="C374" s="267"/>
      <c r="D374" s="268"/>
      <c r="E374" s="267"/>
      <c r="F374" s="270"/>
      <c r="G374" s="267"/>
      <c r="H374" s="267"/>
    </row>
    <row r="375" spans="1:8" ht="9.75">
      <c r="A375" s="267"/>
      <c r="B375" s="268"/>
      <c r="C375" s="267"/>
      <c r="D375" s="268"/>
      <c r="E375" s="267"/>
      <c r="F375" s="270"/>
      <c r="G375" s="267"/>
      <c r="H375" s="267"/>
    </row>
    <row r="376" spans="1:8" ht="9.75">
      <c r="A376" s="267"/>
      <c r="B376" s="268"/>
      <c r="C376" s="267"/>
      <c r="D376" s="268"/>
      <c r="E376" s="267"/>
      <c r="F376" s="270"/>
      <c r="G376" s="267"/>
      <c r="H376" s="267"/>
    </row>
    <row r="377" spans="1:8" ht="9.75">
      <c r="A377" s="267"/>
      <c r="B377" s="268"/>
      <c r="C377" s="267"/>
      <c r="D377" s="268"/>
      <c r="E377" s="267"/>
      <c r="F377" s="270"/>
      <c r="G377" s="267"/>
      <c r="H377" s="267"/>
    </row>
    <row r="378" spans="1:8" ht="9.75">
      <c r="A378" s="267"/>
      <c r="B378" s="268"/>
      <c r="C378" s="267"/>
      <c r="D378" s="268"/>
      <c r="E378" s="267"/>
      <c r="F378" s="270"/>
      <c r="G378" s="267"/>
      <c r="H378" s="267"/>
    </row>
    <row r="379" spans="1:8" ht="9.75">
      <c r="A379" s="267"/>
      <c r="B379" s="268"/>
      <c r="C379" s="267"/>
      <c r="D379" s="268"/>
      <c r="E379" s="267"/>
      <c r="F379" s="270"/>
      <c r="G379" s="267"/>
      <c r="H379" s="267"/>
    </row>
    <row r="380" spans="1:8" ht="9.75">
      <c r="A380" s="267"/>
      <c r="B380" s="268"/>
      <c r="C380" s="267"/>
      <c r="D380" s="268"/>
      <c r="E380" s="267"/>
      <c r="F380" s="270"/>
      <c r="G380" s="267"/>
      <c r="H380" s="267"/>
    </row>
    <row r="381" spans="1:8" ht="9.75">
      <c r="A381" s="267"/>
      <c r="B381" s="268"/>
      <c r="C381" s="267"/>
      <c r="D381" s="268"/>
      <c r="E381" s="267"/>
      <c r="F381" s="270"/>
      <c r="G381" s="267"/>
      <c r="H381" s="267"/>
    </row>
    <row r="382" spans="1:8" ht="9.75">
      <c r="A382" s="267"/>
      <c r="B382" s="268"/>
      <c r="C382" s="267"/>
      <c r="D382" s="268"/>
      <c r="E382" s="267"/>
      <c r="F382" s="270"/>
      <c r="G382" s="267"/>
      <c r="H382" s="267"/>
    </row>
    <row r="383" spans="1:8" ht="9.75">
      <c r="A383" s="267"/>
      <c r="B383" s="268"/>
      <c r="C383" s="267"/>
      <c r="D383" s="268"/>
      <c r="E383" s="267"/>
      <c r="F383" s="270"/>
      <c r="G383" s="267"/>
      <c r="H383" s="267"/>
    </row>
    <row r="384" spans="1:8" ht="9.75">
      <c r="A384" s="267"/>
      <c r="B384" s="268"/>
      <c r="C384" s="267"/>
      <c r="D384" s="268"/>
      <c r="E384" s="267"/>
      <c r="F384" s="270"/>
      <c r="G384" s="267"/>
      <c r="H384" s="267"/>
    </row>
    <row r="385" spans="1:8" ht="9.75">
      <c r="A385" s="267"/>
      <c r="B385" s="268"/>
      <c r="C385" s="267"/>
      <c r="D385" s="268"/>
      <c r="E385" s="267"/>
      <c r="F385" s="270"/>
      <c r="G385" s="267"/>
      <c r="H385" s="267"/>
    </row>
    <row r="386" spans="1:8" ht="9.75">
      <c r="A386" s="267"/>
      <c r="B386" s="268"/>
      <c r="C386" s="267"/>
      <c r="D386" s="268"/>
      <c r="E386" s="267"/>
      <c r="F386" s="270"/>
      <c r="G386" s="267"/>
      <c r="H386" s="267"/>
    </row>
    <row r="387" spans="1:8" ht="9.75">
      <c r="A387" s="267"/>
      <c r="B387" s="268"/>
      <c r="C387" s="267"/>
      <c r="D387" s="268"/>
      <c r="E387" s="267"/>
      <c r="F387" s="270"/>
      <c r="G387" s="267"/>
      <c r="H387" s="267"/>
    </row>
    <row r="388" spans="1:8" ht="9.75">
      <c r="A388" s="267"/>
      <c r="B388" s="268"/>
      <c r="C388" s="267"/>
      <c r="D388" s="268"/>
      <c r="E388" s="267"/>
      <c r="F388" s="270"/>
      <c r="G388" s="267"/>
      <c r="H388" s="267"/>
    </row>
    <row r="389" spans="1:8" ht="9.75">
      <c r="A389" s="267"/>
      <c r="B389" s="268"/>
      <c r="C389" s="267"/>
      <c r="D389" s="268"/>
      <c r="E389" s="267"/>
      <c r="F389" s="270"/>
      <c r="G389" s="267"/>
      <c r="H389" s="267"/>
    </row>
    <row r="390" spans="1:8" ht="9.75">
      <c r="A390" s="267"/>
      <c r="B390" s="268"/>
      <c r="C390" s="267"/>
      <c r="D390" s="268"/>
      <c r="E390" s="267"/>
      <c r="F390" s="270"/>
      <c r="G390" s="267"/>
      <c r="H390" s="267"/>
    </row>
    <row r="391" spans="1:8" ht="9.75">
      <c r="A391" s="267"/>
      <c r="B391" s="268"/>
      <c r="C391" s="267"/>
      <c r="D391" s="268"/>
      <c r="E391" s="267"/>
      <c r="F391" s="270"/>
      <c r="G391" s="267"/>
      <c r="H391" s="267"/>
    </row>
    <row r="392" spans="1:8" ht="9.75">
      <c r="A392" s="267"/>
      <c r="B392" s="268"/>
      <c r="C392" s="267"/>
      <c r="D392" s="268"/>
      <c r="E392" s="267"/>
      <c r="F392" s="270"/>
      <c r="G392" s="267"/>
      <c r="H392" s="267"/>
    </row>
    <row r="393" spans="1:8" ht="9.75">
      <c r="A393" s="267"/>
      <c r="B393" s="268"/>
      <c r="C393" s="267"/>
      <c r="D393" s="268"/>
      <c r="E393" s="267"/>
      <c r="F393" s="270"/>
      <c r="G393" s="267"/>
      <c r="H393" s="267"/>
    </row>
    <row r="394" spans="1:8" ht="9.75">
      <c r="A394" s="267"/>
      <c r="B394" s="268"/>
      <c r="C394" s="267"/>
      <c r="D394" s="268"/>
      <c r="E394" s="267"/>
      <c r="F394" s="270"/>
      <c r="G394" s="267"/>
      <c r="H394" s="267"/>
    </row>
    <row r="395" spans="1:8" ht="9.75">
      <c r="A395" s="267"/>
      <c r="B395" s="268"/>
      <c r="C395" s="267"/>
      <c r="D395" s="268"/>
      <c r="E395" s="267"/>
      <c r="F395" s="270"/>
      <c r="G395" s="267"/>
      <c r="H395" s="267"/>
    </row>
    <row r="396" spans="1:8" ht="9.75">
      <c r="A396" s="267"/>
      <c r="B396" s="268"/>
      <c r="C396" s="267"/>
      <c r="D396" s="268"/>
      <c r="E396" s="267"/>
      <c r="F396" s="270"/>
      <c r="G396" s="267"/>
      <c r="H396" s="267"/>
    </row>
    <row r="397" spans="1:8" ht="9.75">
      <c r="A397" s="267"/>
      <c r="B397" s="268"/>
      <c r="C397" s="267"/>
      <c r="D397" s="268"/>
      <c r="E397" s="267"/>
      <c r="F397" s="270"/>
      <c r="G397" s="267"/>
      <c r="H397" s="267"/>
    </row>
    <row r="398" spans="1:8" ht="9.75">
      <c r="A398" s="267"/>
      <c r="B398" s="268"/>
      <c r="C398" s="267"/>
      <c r="D398" s="268"/>
      <c r="E398" s="267"/>
      <c r="F398" s="270"/>
      <c r="G398" s="267"/>
      <c r="H398" s="267"/>
    </row>
    <row r="399" spans="1:8" ht="9.75">
      <c r="A399" s="267"/>
      <c r="B399" s="268"/>
      <c r="C399" s="267"/>
      <c r="D399" s="268"/>
      <c r="E399" s="267"/>
      <c r="F399" s="270"/>
      <c r="G399" s="267"/>
      <c r="H399" s="267"/>
    </row>
    <row r="400" spans="1:8" ht="9.75">
      <c r="A400" s="267"/>
      <c r="B400" s="268"/>
      <c r="C400" s="267"/>
      <c r="D400" s="268"/>
      <c r="E400" s="267"/>
      <c r="F400" s="270"/>
      <c r="G400" s="267"/>
      <c r="H400" s="267"/>
    </row>
    <row r="401" spans="1:8" ht="9.75">
      <c r="A401" s="267"/>
      <c r="B401" s="268"/>
      <c r="C401" s="267"/>
      <c r="D401" s="268"/>
      <c r="E401" s="267"/>
      <c r="F401" s="270"/>
      <c r="G401" s="267"/>
      <c r="H401" s="267"/>
    </row>
    <row r="402" spans="1:8" ht="9.75">
      <c r="A402" s="267"/>
      <c r="B402" s="268"/>
      <c r="C402" s="267"/>
      <c r="D402" s="268"/>
      <c r="E402" s="267"/>
      <c r="F402" s="270"/>
      <c r="G402" s="267"/>
      <c r="H402" s="267"/>
    </row>
    <row r="403" spans="1:8" ht="9.75">
      <c r="A403" s="267"/>
      <c r="B403" s="268"/>
      <c r="C403" s="267"/>
      <c r="D403" s="268"/>
      <c r="E403" s="267"/>
      <c r="F403" s="270"/>
      <c r="G403" s="267"/>
      <c r="H403" s="267"/>
    </row>
    <row r="404" spans="1:8" ht="9.75">
      <c r="A404" s="267"/>
      <c r="B404" s="268"/>
      <c r="C404" s="267"/>
      <c r="D404" s="268"/>
      <c r="E404" s="267"/>
      <c r="F404" s="270"/>
      <c r="G404" s="267"/>
      <c r="H404" s="267"/>
    </row>
    <row r="405" spans="1:8" ht="9.75">
      <c r="A405" s="267"/>
      <c r="B405" s="268"/>
      <c r="C405" s="267"/>
      <c r="D405" s="268"/>
      <c r="E405" s="267"/>
      <c r="F405" s="270"/>
      <c r="G405" s="267"/>
      <c r="H405" s="267"/>
    </row>
    <row r="406" spans="1:8" ht="9.75">
      <c r="A406" s="267"/>
      <c r="B406" s="268"/>
      <c r="C406" s="267"/>
      <c r="D406" s="268"/>
      <c r="E406" s="267"/>
      <c r="F406" s="270"/>
      <c r="G406" s="267"/>
      <c r="H406" s="267"/>
    </row>
    <row r="407" spans="1:8" ht="9.75">
      <c r="A407" s="267"/>
      <c r="B407" s="268"/>
      <c r="C407" s="267"/>
      <c r="D407" s="268"/>
      <c r="E407" s="267"/>
      <c r="F407" s="270"/>
      <c r="G407" s="267"/>
      <c r="H407" s="267"/>
    </row>
    <row r="408" spans="1:8" ht="9.75">
      <c r="A408" s="267"/>
      <c r="B408" s="268"/>
      <c r="C408" s="267"/>
      <c r="D408" s="268"/>
      <c r="E408" s="267"/>
      <c r="F408" s="270"/>
      <c r="G408" s="267"/>
      <c r="H408" s="267"/>
    </row>
    <row r="409" spans="1:8" ht="9.75">
      <c r="A409" s="267"/>
      <c r="B409" s="268"/>
      <c r="C409" s="267"/>
      <c r="D409" s="268"/>
      <c r="E409" s="267"/>
      <c r="F409" s="270"/>
      <c r="G409" s="267"/>
      <c r="H409" s="267"/>
    </row>
    <row r="410" spans="1:8" ht="9.75">
      <c r="A410" s="267"/>
      <c r="B410" s="268"/>
      <c r="C410" s="267"/>
      <c r="D410" s="268"/>
      <c r="E410" s="267"/>
      <c r="F410" s="270"/>
      <c r="G410" s="267"/>
      <c r="H410" s="267"/>
    </row>
    <row r="411" spans="1:8" ht="9.75">
      <c r="A411" s="267"/>
      <c r="B411" s="268"/>
      <c r="C411" s="267"/>
      <c r="D411" s="268"/>
      <c r="E411" s="267"/>
      <c r="F411" s="270"/>
      <c r="G411" s="267"/>
      <c r="H411" s="267"/>
    </row>
    <row r="412" spans="1:8" ht="9.75">
      <c r="A412" s="267"/>
      <c r="B412" s="268"/>
      <c r="C412" s="267"/>
      <c r="D412" s="268"/>
      <c r="E412" s="267"/>
      <c r="F412" s="270"/>
      <c r="G412" s="267"/>
      <c r="H412" s="267"/>
    </row>
    <row r="413" spans="1:8" ht="9.75">
      <c r="A413" s="267"/>
      <c r="B413" s="268"/>
      <c r="C413" s="267"/>
      <c r="D413" s="268"/>
      <c r="E413" s="267"/>
      <c r="F413" s="270"/>
      <c r="G413" s="267"/>
      <c r="H413" s="267"/>
    </row>
    <row r="414" spans="1:8" ht="9.75">
      <c r="A414" s="267"/>
      <c r="B414" s="268"/>
      <c r="C414" s="267"/>
      <c r="D414" s="268"/>
      <c r="E414" s="267"/>
      <c r="F414" s="270"/>
      <c r="G414" s="267"/>
      <c r="H414" s="267"/>
    </row>
    <row r="415" spans="1:8" ht="9.75">
      <c r="A415" s="267"/>
      <c r="B415" s="268"/>
      <c r="C415" s="267"/>
      <c r="D415" s="268"/>
      <c r="E415" s="267"/>
      <c r="F415" s="270"/>
      <c r="G415" s="267"/>
      <c r="H415" s="267"/>
    </row>
    <row r="416" spans="1:8" ht="9.75">
      <c r="A416" s="267"/>
      <c r="B416" s="268"/>
      <c r="C416" s="267"/>
      <c r="D416" s="268"/>
      <c r="E416" s="267"/>
      <c r="F416" s="270"/>
      <c r="G416" s="267"/>
      <c r="H416" s="267"/>
    </row>
    <row r="417" spans="1:8" ht="9.75">
      <c r="A417" s="267"/>
      <c r="B417" s="268"/>
      <c r="C417" s="267"/>
      <c r="D417" s="268"/>
      <c r="E417" s="267"/>
      <c r="F417" s="270"/>
      <c r="G417" s="267"/>
      <c r="H417" s="267"/>
    </row>
    <row r="418" spans="1:8" ht="9.75">
      <c r="A418" s="267"/>
      <c r="B418" s="268"/>
      <c r="C418" s="267"/>
      <c r="D418" s="268"/>
      <c r="E418" s="267"/>
      <c r="F418" s="270"/>
      <c r="G418" s="267"/>
      <c r="H418" s="267"/>
    </row>
    <row r="419" spans="1:8" ht="9.75">
      <c r="A419" s="267"/>
      <c r="B419" s="268"/>
      <c r="C419" s="267"/>
      <c r="D419" s="268"/>
      <c r="E419" s="267"/>
      <c r="F419" s="270"/>
      <c r="G419" s="267"/>
      <c r="H419" s="267"/>
    </row>
    <row r="420" spans="1:8" ht="9.75">
      <c r="A420" s="267"/>
      <c r="B420" s="268"/>
      <c r="C420" s="267"/>
      <c r="D420" s="268"/>
      <c r="E420" s="267"/>
      <c r="F420" s="270"/>
      <c r="G420" s="267"/>
      <c r="H420" s="267"/>
    </row>
    <row r="421" spans="1:8" ht="9.75">
      <c r="A421" s="267"/>
      <c r="B421" s="268"/>
      <c r="C421" s="267"/>
      <c r="D421" s="268"/>
      <c r="E421" s="267"/>
      <c r="F421" s="270"/>
      <c r="G421" s="267"/>
      <c r="H421" s="267"/>
    </row>
    <row r="422" spans="1:8" ht="9.75">
      <c r="A422" s="267"/>
      <c r="B422" s="268"/>
      <c r="C422" s="267"/>
      <c r="D422" s="268"/>
      <c r="E422" s="267"/>
      <c r="F422" s="270"/>
      <c r="G422" s="267"/>
      <c r="H422" s="267"/>
    </row>
    <row r="423" spans="1:8" ht="9.75">
      <c r="A423" s="267"/>
      <c r="B423" s="268"/>
      <c r="C423" s="267"/>
      <c r="D423" s="268"/>
      <c r="E423" s="267"/>
      <c r="F423" s="270"/>
      <c r="G423" s="267"/>
      <c r="H423" s="267"/>
    </row>
    <row r="424" spans="1:8" ht="9.75">
      <c r="A424" s="267"/>
      <c r="B424" s="268"/>
      <c r="C424" s="267"/>
      <c r="D424" s="268"/>
      <c r="E424" s="267"/>
      <c r="F424" s="270"/>
      <c r="G424" s="267"/>
      <c r="H424" s="267"/>
    </row>
    <row r="425" spans="1:8" ht="9.75">
      <c r="A425" s="267"/>
      <c r="B425" s="268"/>
      <c r="C425" s="267"/>
      <c r="D425" s="268"/>
      <c r="E425" s="267"/>
      <c r="F425" s="270"/>
      <c r="G425" s="267"/>
      <c r="H425" s="267"/>
    </row>
    <row r="426" spans="1:8" ht="9.75">
      <c r="A426" s="267"/>
      <c r="B426" s="268"/>
      <c r="C426" s="267"/>
      <c r="D426" s="268"/>
      <c r="E426" s="267"/>
      <c r="F426" s="270"/>
      <c r="G426" s="267"/>
      <c r="H426" s="267"/>
    </row>
    <row r="427" spans="1:8" ht="9.75">
      <c r="A427" s="267"/>
      <c r="B427" s="268"/>
      <c r="C427" s="267"/>
      <c r="D427" s="268"/>
      <c r="E427" s="267"/>
      <c r="F427" s="270"/>
      <c r="G427" s="267"/>
      <c r="H427" s="267"/>
    </row>
    <row r="428" spans="1:8" ht="9.75">
      <c r="A428" s="267"/>
      <c r="B428" s="268"/>
      <c r="C428" s="267"/>
      <c r="D428" s="268"/>
      <c r="E428" s="267"/>
      <c r="F428" s="270"/>
      <c r="G428" s="267"/>
      <c r="H428" s="267"/>
    </row>
    <row r="429" spans="1:8" ht="9.75">
      <c r="A429" s="267"/>
      <c r="B429" s="268"/>
      <c r="C429" s="267"/>
      <c r="D429" s="268"/>
      <c r="E429" s="267"/>
      <c r="F429" s="270"/>
      <c r="G429" s="267"/>
      <c r="H429" s="267"/>
    </row>
    <row r="430" spans="1:8" ht="9.75">
      <c r="A430" s="267"/>
      <c r="B430" s="268"/>
      <c r="C430" s="267"/>
      <c r="D430" s="268"/>
      <c r="E430" s="267"/>
      <c r="F430" s="270"/>
      <c r="G430" s="267"/>
      <c r="H430" s="267"/>
    </row>
    <row r="431" spans="1:8" ht="9.75">
      <c r="A431" s="267"/>
      <c r="B431" s="268"/>
      <c r="C431" s="267"/>
      <c r="D431" s="268"/>
      <c r="E431" s="267"/>
      <c r="F431" s="270"/>
      <c r="G431" s="267"/>
      <c r="H431" s="267"/>
    </row>
    <row r="432" spans="1:8" ht="9.75">
      <c r="A432" s="267"/>
      <c r="B432" s="268"/>
      <c r="C432" s="267"/>
      <c r="D432" s="268"/>
      <c r="E432" s="267"/>
      <c r="F432" s="270"/>
      <c r="G432" s="267"/>
      <c r="H432" s="267"/>
    </row>
    <row r="433" spans="1:8" ht="9.75">
      <c r="A433" s="267"/>
      <c r="B433" s="268"/>
      <c r="C433" s="267"/>
      <c r="D433" s="268"/>
      <c r="E433" s="267"/>
      <c r="F433" s="270"/>
      <c r="G433" s="267"/>
      <c r="H433" s="267"/>
    </row>
    <row r="434" spans="1:8" ht="9.75">
      <c r="A434" s="267"/>
      <c r="B434" s="268"/>
      <c r="C434" s="267"/>
      <c r="D434" s="268"/>
      <c r="E434" s="267"/>
      <c r="F434" s="270"/>
      <c r="G434" s="267"/>
      <c r="H434" s="267"/>
    </row>
    <row r="435" spans="1:8" ht="9.75">
      <c r="A435" s="267"/>
      <c r="B435" s="268"/>
      <c r="C435" s="267"/>
      <c r="D435" s="268"/>
      <c r="E435" s="267"/>
      <c r="F435" s="270"/>
      <c r="G435" s="267"/>
      <c r="H435" s="267"/>
    </row>
    <row r="436" spans="1:8" ht="9.75">
      <c r="A436" s="267"/>
      <c r="B436" s="268"/>
      <c r="C436" s="267"/>
      <c r="D436" s="268"/>
      <c r="E436" s="267"/>
      <c r="F436" s="270"/>
      <c r="G436" s="267"/>
      <c r="H436" s="267"/>
    </row>
    <row r="437" spans="1:8" ht="9.75">
      <c r="A437" s="267"/>
      <c r="B437" s="268"/>
      <c r="C437" s="267"/>
      <c r="D437" s="268"/>
      <c r="E437" s="267"/>
      <c r="F437" s="270"/>
      <c r="G437" s="267"/>
      <c r="H437" s="267"/>
    </row>
    <row r="438" spans="1:8" ht="9.75">
      <c r="A438" s="267"/>
      <c r="B438" s="268"/>
      <c r="C438" s="267"/>
      <c r="D438" s="268"/>
      <c r="E438" s="267"/>
      <c r="F438" s="270"/>
      <c r="G438" s="267"/>
      <c r="H438" s="267"/>
    </row>
    <row r="439" spans="1:8" ht="9.75">
      <c r="A439" s="267"/>
      <c r="B439" s="268"/>
      <c r="C439" s="267"/>
      <c r="D439" s="268"/>
      <c r="E439" s="267"/>
      <c r="F439" s="270"/>
      <c r="G439" s="267"/>
      <c r="H439" s="267"/>
    </row>
    <row r="440" spans="1:8" ht="9.75">
      <c r="A440" s="267"/>
      <c r="B440" s="268"/>
      <c r="C440" s="267"/>
      <c r="D440" s="268"/>
      <c r="E440" s="267"/>
      <c r="F440" s="270"/>
      <c r="G440" s="267"/>
      <c r="H440" s="267"/>
    </row>
    <row r="441" spans="1:8" ht="9.75">
      <c r="A441" s="267"/>
      <c r="B441" s="268"/>
      <c r="C441" s="267"/>
      <c r="D441" s="268"/>
      <c r="E441" s="267"/>
      <c r="F441" s="270"/>
      <c r="G441" s="267"/>
      <c r="H441" s="267"/>
    </row>
    <row r="442" spans="1:8" ht="9.75">
      <c r="A442" s="267"/>
      <c r="B442" s="268"/>
      <c r="C442" s="267"/>
      <c r="D442" s="268"/>
      <c r="E442" s="267"/>
      <c r="F442" s="270"/>
      <c r="G442" s="267"/>
      <c r="H442" s="267"/>
    </row>
    <row r="443" spans="1:8" ht="9.75">
      <c r="A443" s="267"/>
      <c r="B443" s="268"/>
      <c r="C443" s="267"/>
      <c r="D443" s="268"/>
      <c r="E443" s="267"/>
      <c r="F443" s="270"/>
      <c r="G443" s="267"/>
      <c r="H443" s="267"/>
    </row>
    <row r="444" spans="1:8" ht="9.75">
      <c r="A444" s="267"/>
      <c r="B444" s="268"/>
      <c r="C444" s="267"/>
      <c r="D444" s="268"/>
      <c r="E444" s="267"/>
      <c r="F444" s="270"/>
      <c r="G444" s="267"/>
      <c r="H444" s="267"/>
    </row>
    <row r="445" spans="1:8" ht="9.75">
      <c r="A445" s="267"/>
      <c r="B445" s="268"/>
      <c r="C445" s="267"/>
      <c r="D445" s="268"/>
      <c r="E445" s="267"/>
      <c r="F445" s="270"/>
      <c r="G445" s="267"/>
      <c r="H445" s="267"/>
    </row>
    <row r="446" spans="1:8" ht="9.75">
      <c r="A446" s="267"/>
      <c r="B446" s="268"/>
      <c r="C446" s="267"/>
      <c r="D446" s="268"/>
      <c r="E446" s="267"/>
      <c r="F446" s="270"/>
      <c r="G446" s="267"/>
      <c r="H446" s="267"/>
    </row>
    <row r="447" spans="1:8" ht="9.75">
      <c r="A447" s="267"/>
      <c r="B447" s="268"/>
      <c r="C447" s="267"/>
      <c r="D447" s="268"/>
      <c r="E447" s="267"/>
      <c r="F447" s="270"/>
      <c r="G447" s="267"/>
      <c r="H447" s="267"/>
    </row>
    <row r="448" spans="1:8" ht="9.75">
      <c r="A448" s="267"/>
      <c r="B448" s="268"/>
      <c r="C448" s="267"/>
      <c r="D448" s="268"/>
      <c r="E448" s="267"/>
      <c r="F448" s="270"/>
      <c r="G448" s="267"/>
      <c r="H448" s="267"/>
    </row>
    <row r="449" spans="1:8" ht="9.75">
      <c r="A449" s="267"/>
      <c r="B449" s="268"/>
      <c r="C449" s="267"/>
      <c r="D449" s="268"/>
      <c r="E449" s="267"/>
      <c r="F449" s="270"/>
      <c r="G449" s="267"/>
      <c r="H449" s="267"/>
    </row>
    <row r="450" spans="1:8" ht="9.75">
      <c r="A450" s="267"/>
      <c r="B450" s="268"/>
      <c r="C450" s="267"/>
      <c r="D450" s="268"/>
      <c r="E450" s="267"/>
      <c r="F450" s="270"/>
      <c r="G450" s="267"/>
      <c r="H450" s="267"/>
    </row>
    <row r="451" spans="1:8" ht="9.75">
      <c r="A451" s="267"/>
      <c r="B451" s="268"/>
      <c r="C451" s="267"/>
      <c r="D451" s="268"/>
      <c r="E451" s="267"/>
      <c r="F451" s="270"/>
      <c r="G451" s="267"/>
      <c r="H451" s="267"/>
    </row>
    <row r="452" spans="1:8" ht="9.75">
      <c r="A452" s="267"/>
      <c r="B452" s="268"/>
      <c r="C452" s="267"/>
      <c r="D452" s="268"/>
      <c r="E452" s="267"/>
      <c r="F452" s="270"/>
      <c r="G452" s="267"/>
      <c r="H452" s="267"/>
    </row>
    <row r="453" spans="1:8" ht="9.75">
      <c r="A453" s="267"/>
      <c r="B453" s="268"/>
      <c r="C453" s="267"/>
      <c r="D453" s="268"/>
      <c r="E453" s="267"/>
      <c r="F453" s="270"/>
      <c r="G453" s="267"/>
      <c r="H453" s="267"/>
    </row>
    <row r="454" spans="1:8" ht="9.75">
      <c r="A454" s="267"/>
      <c r="B454" s="268"/>
      <c r="C454" s="267"/>
      <c r="D454" s="268"/>
      <c r="E454" s="267"/>
      <c r="F454" s="270"/>
      <c r="G454" s="267"/>
      <c r="H454" s="267"/>
    </row>
    <row r="455" spans="1:8" ht="9.75">
      <c r="A455" s="267"/>
      <c r="B455" s="268"/>
      <c r="C455" s="267"/>
      <c r="D455" s="268"/>
      <c r="E455" s="267"/>
      <c r="F455" s="270"/>
      <c r="G455" s="267"/>
      <c r="H455" s="267"/>
    </row>
    <row r="456" spans="1:8" ht="9.75">
      <c r="A456" s="267"/>
      <c r="B456" s="268"/>
      <c r="C456" s="267"/>
      <c r="D456" s="268"/>
      <c r="E456" s="267"/>
      <c r="F456" s="270"/>
      <c r="G456" s="267"/>
      <c r="H456" s="267"/>
    </row>
    <row r="457" spans="1:8" ht="9.75">
      <c r="A457" s="267"/>
      <c r="B457" s="268"/>
      <c r="C457" s="267"/>
      <c r="D457" s="268"/>
      <c r="E457" s="267"/>
      <c r="F457" s="270"/>
      <c r="G457" s="267"/>
      <c r="H457" s="267"/>
    </row>
    <row r="458" spans="1:8" ht="9.75">
      <c r="A458" s="267"/>
      <c r="B458" s="268"/>
      <c r="C458" s="267"/>
      <c r="D458" s="268"/>
      <c r="E458" s="267"/>
      <c r="F458" s="270"/>
      <c r="G458" s="267"/>
      <c r="H458" s="267"/>
    </row>
    <row r="459" spans="1:8" ht="9.75">
      <c r="A459" s="267"/>
      <c r="B459" s="268"/>
      <c r="C459" s="267"/>
      <c r="D459" s="268"/>
      <c r="E459" s="267"/>
      <c r="F459" s="270"/>
      <c r="G459" s="267"/>
      <c r="H459" s="267"/>
    </row>
    <row r="460" spans="1:8" ht="9.75">
      <c r="A460" s="267"/>
      <c r="B460" s="268"/>
      <c r="C460" s="267"/>
      <c r="D460" s="268"/>
      <c r="E460" s="267"/>
      <c r="F460" s="270"/>
      <c r="G460" s="267"/>
      <c r="H460" s="267"/>
    </row>
    <row r="461" spans="1:8" ht="9.75">
      <c r="A461" s="267"/>
      <c r="B461" s="268"/>
      <c r="C461" s="267"/>
      <c r="D461" s="268"/>
      <c r="E461" s="267"/>
      <c r="F461" s="270"/>
      <c r="G461" s="267"/>
      <c r="H461" s="267"/>
    </row>
    <row r="462" spans="1:8" ht="9.75">
      <c r="A462" s="267"/>
      <c r="B462" s="268"/>
      <c r="C462" s="267"/>
      <c r="D462" s="268"/>
      <c r="E462" s="267"/>
      <c r="F462" s="270"/>
      <c r="G462" s="267"/>
      <c r="H462" s="267"/>
    </row>
    <row r="463" spans="1:8" ht="9.75">
      <c r="A463" s="267"/>
      <c r="B463" s="268"/>
      <c r="C463" s="267"/>
      <c r="D463" s="268"/>
      <c r="E463" s="267"/>
      <c r="F463" s="270"/>
      <c r="G463" s="267"/>
      <c r="H463" s="267"/>
    </row>
    <row r="464" spans="1:8" ht="9.75">
      <c r="A464" s="267"/>
      <c r="B464" s="268"/>
      <c r="C464" s="267"/>
      <c r="D464" s="268"/>
      <c r="E464" s="267"/>
      <c r="F464" s="270"/>
      <c r="G464" s="267"/>
      <c r="H464" s="267"/>
    </row>
    <row r="465" spans="1:8" ht="9.75">
      <c r="A465" s="267"/>
      <c r="B465" s="268"/>
      <c r="C465" s="267"/>
      <c r="D465" s="268"/>
      <c r="E465" s="267"/>
      <c r="F465" s="270"/>
      <c r="G465" s="267"/>
      <c r="H465" s="267"/>
    </row>
    <row r="466" spans="1:8" ht="9.75">
      <c r="A466" s="267"/>
      <c r="B466" s="268"/>
      <c r="C466" s="267"/>
      <c r="D466" s="268"/>
      <c r="E466" s="267"/>
      <c r="F466" s="270"/>
      <c r="G466" s="267"/>
      <c r="H466" s="267"/>
    </row>
    <row r="467" spans="1:8" ht="9.75">
      <c r="A467" s="267"/>
      <c r="B467" s="268"/>
      <c r="C467" s="267"/>
      <c r="D467" s="268"/>
      <c r="E467" s="267"/>
      <c r="F467" s="270"/>
      <c r="G467" s="267"/>
      <c r="H467" s="267"/>
    </row>
    <row r="468" spans="1:8" ht="9.75">
      <c r="A468" s="267"/>
      <c r="B468" s="268"/>
      <c r="C468" s="267"/>
      <c r="D468" s="268"/>
      <c r="E468" s="267"/>
      <c r="F468" s="270"/>
      <c r="G468" s="267"/>
      <c r="H468" s="267"/>
    </row>
    <row r="469" spans="1:8" ht="9.75">
      <c r="A469" s="267"/>
      <c r="B469" s="268"/>
      <c r="C469" s="267"/>
      <c r="D469" s="268"/>
      <c r="E469" s="267"/>
      <c r="F469" s="270"/>
      <c r="G469" s="267"/>
      <c r="H469" s="267"/>
    </row>
    <row r="470" spans="1:8" ht="9.75">
      <c r="A470" s="267"/>
      <c r="B470" s="268"/>
      <c r="C470" s="267"/>
      <c r="D470" s="268"/>
      <c r="E470" s="267"/>
      <c r="F470" s="270"/>
      <c r="G470" s="267"/>
      <c r="H470" s="267"/>
    </row>
    <row r="471" spans="1:8" ht="9.75">
      <c r="A471" s="267"/>
      <c r="B471" s="268"/>
      <c r="C471" s="267"/>
      <c r="D471" s="268"/>
      <c r="E471" s="267"/>
      <c r="F471" s="270"/>
      <c r="G471" s="267"/>
      <c r="H471" s="267"/>
    </row>
    <row r="472" spans="1:8" ht="9.75">
      <c r="A472" s="267"/>
      <c r="B472" s="268"/>
      <c r="C472" s="267"/>
      <c r="D472" s="268"/>
      <c r="E472" s="267"/>
      <c r="F472" s="270"/>
      <c r="G472" s="267"/>
      <c r="H472" s="267"/>
    </row>
    <row r="473" spans="1:8" ht="9.75">
      <c r="A473" s="267"/>
      <c r="B473" s="268"/>
      <c r="C473" s="267"/>
      <c r="D473" s="268"/>
      <c r="E473" s="267"/>
      <c r="F473" s="270"/>
      <c r="G473" s="267"/>
      <c r="H473" s="267"/>
    </row>
    <row r="474" spans="1:8" ht="9.75">
      <c r="A474" s="267"/>
      <c r="B474" s="268"/>
      <c r="C474" s="267"/>
      <c r="D474" s="268"/>
      <c r="E474" s="267"/>
      <c r="F474" s="270"/>
      <c r="G474" s="267"/>
      <c r="H474" s="267"/>
    </row>
    <row r="475" spans="1:8" ht="9.75">
      <c r="A475" s="267"/>
      <c r="B475" s="268"/>
      <c r="C475" s="267"/>
      <c r="D475" s="268"/>
      <c r="E475" s="267"/>
      <c r="F475" s="270"/>
      <c r="G475" s="267"/>
      <c r="H475" s="267"/>
    </row>
    <row r="476" spans="1:8" ht="9.75">
      <c r="A476" s="267"/>
      <c r="B476" s="268"/>
      <c r="C476" s="267"/>
      <c r="D476" s="268"/>
      <c r="E476" s="267"/>
      <c r="F476" s="270"/>
      <c r="G476" s="267"/>
      <c r="H476" s="267"/>
    </row>
    <row r="477" spans="1:8" ht="9.75">
      <c r="A477" s="267"/>
      <c r="B477" s="268"/>
      <c r="C477" s="267"/>
      <c r="D477" s="268"/>
      <c r="E477" s="267"/>
      <c r="F477" s="270"/>
      <c r="G477" s="267"/>
      <c r="H477" s="267"/>
    </row>
    <row r="478" spans="1:8" ht="9.75">
      <c r="A478" s="267"/>
      <c r="B478" s="268"/>
      <c r="C478" s="267"/>
      <c r="D478" s="268"/>
      <c r="E478" s="267"/>
      <c r="F478" s="270"/>
      <c r="G478" s="267"/>
      <c r="H478" s="267"/>
    </row>
    <row r="479" spans="1:8" ht="9.75">
      <c r="A479" s="267"/>
      <c r="B479" s="268"/>
      <c r="C479" s="267"/>
      <c r="D479" s="268"/>
      <c r="E479" s="267"/>
      <c r="F479" s="270"/>
      <c r="G479" s="267"/>
      <c r="H479" s="267"/>
    </row>
    <row r="480" spans="1:8" ht="9.75">
      <c r="A480" s="267"/>
      <c r="B480" s="268"/>
      <c r="C480" s="267"/>
      <c r="D480" s="268"/>
      <c r="E480" s="267"/>
      <c r="F480" s="270"/>
      <c r="G480" s="267"/>
      <c r="H480" s="267"/>
    </row>
    <row r="481" spans="1:8" ht="9.75">
      <c r="A481" s="267"/>
      <c r="B481" s="268"/>
      <c r="C481" s="267"/>
      <c r="D481" s="268"/>
      <c r="E481" s="267"/>
      <c r="F481" s="270"/>
      <c r="G481" s="267"/>
      <c r="H481" s="267"/>
    </row>
    <row r="482" spans="1:8" ht="9.75">
      <c r="A482" s="267"/>
      <c r="B482" s="268"/>
      <c r="C482" s="267"/>
      <c r="D482" s="268"/>
      <c r="E482" s="267"/>
      <c r="F482" s="270"/>
      <c r="G482" s="267"/>
      <c r="H482" s="267"/>
    </row>
    <row r="483" spans="1:8" ht="9.75">
      <c r="A483" s="267"/>
      <c r="B483" s="268"/>
      <c r="C483" s="267"/>
      <c r="D483" s="268"/>
      <c r="E483" s="267"/>
      <c r="F483" s="270"/>
      <c r="G483" s="267"/>
      <c r="H483" s="267"/>
    </row>
    <row r="484" spans="1:8" ht="9.75">
      <c r="A484" s="267"/>
      <c r="B484" s="268"/>
      <c r="C484" s="267"/>
      <c r="D484" s="268"/>
      <c r="E484" s="267"/>
      <c r="F484" s="270"/>
      <c r="G484" s="267"/>
      <c r="H484" s="267"/>
    </row>
    <row r="485" spans="1:8" ht="9.75">
      <c r="A485" s="267"/>
      <c r="B485" s="268"/>
      <c r="C485" s="267"/>
      <c r="D485" s="268"/>
      <c r="E485" s="267"/>
      <c r="F485" s="270"/>
      <c r="G485" s="267"/>
      <c r="H485" s="267"/>
    </row>
    <row r="486" spans="1:8" ht="9.75">
      <c r="A486" s="267"/>
      <c r="B486" s="268"/>
      <c r="C486" s="267"/>
      <c r="D486" s="268"/>
      <c r="E486" s="267"/>
      <c r="F486" s="270"/>
      <c r="G486" s="267"/>
      <c r="H486" s="267"/>
    </row>
    <row r="487" spans="1:8" ht="9.75">
      <c r="A487" s="267"/>
      <c r="B487" s="268"/>
      <c r="C487" s="267"/>
      <c r="D487" s="268"/>
      <c r="E487" s="267"/>
      <c r="F487" s="270"/>
      <c r="G487" s="267"/>
      <c r="H487" s="267"/>
    </row>
    <row r="488" spans="1:8" ht="9.75">
      <c r="A488" s="267"/>
      <c r="B488" s="268"/>
      <c r="C488" s="267"/>
      <c r="D488" s="268"/>
      <c r="E488" s="267"/>
      <c r="F488" s="270"/>
      <c r="G488" s="267"/>
      <c r="H488" s="267"/>
    </row>
    <row r="489" spans="1:8" ht="9.75">
      <c r="A489" s="267"/>
      <c r="B489" s="268"/>
      <c r="C489" s="267"/>
      <c r="D489" s="268"/>
      <c r="E489" s="267"/>
      <c r="F489" s="270"/>
      <c r="G489" s="267"/>
      <c r="H489" s="267"/>
    </row>
    <row r="490" spans="1:8" ht="9.75">
      <c r="A490" s="267"/>
      <c r="B490" s="268"/>
      <c r="C490" s="267"/>
      <c r="D490" s="268"/>
      <c r="E490" s="267"/>
      <c r="F490" s="270"/>
      <c r="G490" s="267"/>
      <c r="H490" s="267"/>
    </row>
    <row r="491" spans="1:8" ht="9.75">
      <c r="A491" s="267"/>
      <c r="B491" s="268"/>
      <c r="C491" s="267"/>
      <c r="D491" s="268"/>
      <c r="E491" s="267"/>
      <c r="F491" s="270"/>
      <c r="G491" s="267"/>
      <c r="H491" s="267"/>
    </row>
    <row r="492" spans="1:8" ht="9.75">
      <c r="A492" s="267"/>
      <c r="B492" s="268"/>
      <c r="C492" s="267"/>
      <c r="D492" s="268"/>
      <c r="E492" s="267"/>
      <c r="F492" s="270"/>
      <c r="G492" s="267"/>
      <c r="H492" s="267"/>
    </row>
    <row r="493" spans="1:8" ht="9.75">
      <c r="A493" s="267"/>
      <c r="B493" s="268"/>
      <c r="C493" s="267"/>
      <c r="D493" s="268"/>
      <c r="E493" s="267"/>
      <c r="F493" s="270"/>
      <c r="G493" s="267"/>
      <c r="H493" s="267"/>
    </row>
    <row r="494" spans="1:8" ht="9.75">
      <c r="A494" s="267"/>
      <c r="B494" s="268"/>
      <c r="C494" s="267"/>
      <c r="D494" s="268"/>
      <c r="E494" s="267"/>
      <c r="F494" s="270"/>
      <c r="G494" s="267"/>
      <c r="H494" s="267"/>
    </row>
    <row r="495" spans="1:8" ht="9.75">
      <c r="A495" s="267"/>
      <c r="B495" s="268"/>
      <c r="C495" s="267"/>
      <c r="D495" s="268"/>
      <c r="E495" s="267"/>
      <c r="F495" s="270"/>
      <c r="G495" s="267"/>
      <c r="H495" s="267"/>
    </row>
    <row r="496" spans="1:8" ht="9.75">
      <c r="A496" s="267"/>
      <c r="B496" s="268"/>
      <c r="C496" s="267"/>
      <c r="D496" s="268"/>
      <c r="E496" s="267"/>
      <c r="F496" s="270"/>
      <c r="G496" s="267"/>
      <c r="H496" s="267"/>
    </row>
    <row r="497" spans="1:8" ht="9.75">
      <c r="A497" s="267"/>
      <c r="B497" s="268"/>
      <c r="C497" s="267"/>
      <c r="D497" s="268"/>
      <c r="E497" s="267"/>
      <c r="F497" s="270"/>
      <c r="G497" s="267"/>
      <c r="H497" s="267"/>
    </row>
    <row r="498" spans="1:8" ht="9.75">
      <c r="A498" s="267"/>
      <c r="B498" s="268"/>
      <c r="C498" s="267"/>
      <c r="D498" s="268"/>
      <c r="E498" s="267"/>
      <c r="F498" s="270"/>
      <c r="G498" s="267"/>
      <c r="H498" s="267"/>
    </row>
    <row r="499" spans="1:8" ht="9.75">
      <c r="A499" s="267"/>
      <c r="B499" s="268"/>
      <c r="C499" s="267"/>
      <c r="D499" s="268"/>
      <c r="E499" s="267"/>
      <c r="F499" s="270"/>
      <c r="G499" s="267"/>
      <c r="H499" s="267"/>
    </row>
    <row r="500" spans="1:8" ht="9.75">
      <c r="A500" s="267"/>
      <c r="B500" s="268"/>
      <c r="C500" s="267"/>
      <c r="D500" s="268"/>
      <c r="E500" s="267"/>
      <c r="F500" s="270"/>
      <c r="G500" s="267"/>
      <c r="H500" s="267"/>
    </row>
    <row r="501" spans="1:8" ht="9.75">
      <c r="A501" s="267"/>
      <c r="B501" s="268"/>
      <c r="C501" s="267"/>
      <c r="D501" s="268"/>
      <c r="E501" s="267"/>
      <c r="F501" s="270"/>
      <c r="G501" s="267"/>
      <c r="H501" s="267"/>
    </row>
    <row r="502" spans="1:8" ht="9.75">
      <c r="A502" s="267"/>
      <c r="B502" s="268"/>
      <c r="C502" s="267"/>
      <c r="D502" s="268"/>
      <c r="E502" s="267"/>
      <c r="F502" s="270"/>
      <c r="G502" s="267"/>
      <c r="H502" s="267"/>
    </row>
    <row r="503" spans="1:8" ht="9.75">
      <c r="A503" s="267"/>
      <c r="B503" s="268"/>
      <c r="C503" s="267"/>
      <c r="D503" s="268"/>
      <c r="E503" s="267"/>
      <c r="F503" s="270"/>
      <c r="G503" s="267"/>
      <c r="H503" s="267"/>
    </row>
    <row r="504" spans="1:8" ht="9.75">
      <c r="A504" s="267"/>
      <c r="B504" s="268"/>
      <c r="C504" s="267"/>
      <c r="D504" s="268"/>
      <c r="E504" s="267"/>
      <c r="F504" s="270"/>
      <c r="G504" s="267"/>
      <c r="H504" s="267"/>
    </row>
    <row r="505" spans="1:8" ht="9.75">
      <c r="A505" s="267"/>
      <c r="B505" s="268"/>
      <c r="C505" s="267"/>
      <c r="D505" s="268"/>
      <c r="E505" s="267"/>
      <c r="F505" s="270"/>
      <c r="G505" s="267"/>
      <c r="H505" s="267"/>
    </row>
    <row r="506" spans="1:8" ht="9.75">
      <c r="A506" s="267"/>
      <c r="B506" s="268"/>
      <c r="C506" s="267"/>
      <c r="D506" s="268"/>
      <c r="E506" s="267"/>
      <c r="F506" s="270"/>
      <c r="G506" s="267"/>
      <c r="H506" s="267"/>
    </row>
    <row r="507" spans="1:8" ht="9.75">
      <c r="A507" s="267"/>
      <c r="B507" s="268"/>
      <c r="C507" s="267"/>
      <c r="D507" s="268"/>
      <c r="E507" s="267"/>
      <c r="F507" s="270"/>
      <c r="G507" s="267"/>
      <c r="H507" s="267"/>
    </row>
    <row r="508" spans="1:8" ht="9.75">
      <c r="A508" s="267"/>
      <c r="B508" s="268"/>
      <c r="C508" s="267"/>
      <c r="D508" s="268"/>
      <c r="E508" s="267"/>
      <c r="F508" s="270"/>
      <c r="G508" s="267"/>
      <c r="H508" s="267"/>
    </row>
    <row r="509" spans="1:8" ht="9.75">
      <c r="A509" s="267"/>
      <c r="B509" s="268"/>
      <c r="C509" s="267"/>
      <c r="D509" s="268"/>
      <c r="E509" s="267"/>
      <c r="F509" s="270"/>
      <c r="G509" s="267"/>
      <c r="H509" s="267"/>
    </row>
    <row r="510" spans="1:8" ht="9.75">
      <c r="A510" s="267"/>
      <c r="B510" s="268"/>
      <c r="C510" s="267"/>
      <c r="D510" s="268"/>
      <c r="E510" s="267"/>
      <c r="F510" s="270"/>
      <c r="G510" s="267"/>
      <c r="H510" s="267"/>
    </row>
    <row r="511" spans="1:8" ht="9.75">
      <c r="A511" s="267"/>
      <c r="B511" s="268"/>
      <c r="C511" s="267"/>
      <c r="D511" s="268"/>
      <c r="E511" s="267"/>
      <c r="F511" s="270"/>
      <c r="G511" s="267"/>
      <c r="H511" s="267"/>
    </row>
    <row r="512" spans="1:8" ht="9.75">
      <c r="A512" s="267"/>
      <c r="B512" s="268"/>
      <c r="C512" s="267"/>
      <c r="D512" s="268"/>
      <c r="E512" s="267"/>
      <c r="F512" s="270"/>
      <c r="G512" s="267"/>
      <c r="H512" s="267"/>
    </row>
    <row r="513" spans="1:8" ht="9.75">
      <c r="A513" s="267"/>
      <c r="B513" s="268"/>
      <c r="C513" s="267"/>
      <c r="D513" s="268"/>
      <c r="E513" s="267"/>
      <c r="F513" s="270"/>
      <c r="G513" s="267"/>
      <c r="H513" s="267"/>
    </row>
    <row r="514" spans="1:8" ht="9.75">
      <c r="A514" s="267"/>
      <c r="B514" s="268"/>
      <c r="C514" s="267"/>
      <c r="D514" s="268"/>
      <c r="E514" s="267"/>
      <c r="F514" s="270"/>
      <c r="G514" s="267"/>
      <c r="H514" s="267"/>
    </row>
    <row r="515" spans="1:8" ht="9.75">
      <c r="A515" s="267"/>
      <c r="B515" s="268"/>
      <c r="C515" s="267"/>
      <c r="D515" s="268"/>
      <c r="E515" s="267"/>
      <c r="F515" s="270"/>
      <c r="G515" s="267"/>
      <c r="H515" s="267"/>
    </row>
    <row r="516" spans="1:8" ht="9.75">
      <c r="A516" s="267"/>
      <c r="B516" s="268"/>
      <c r="C516" s="267"/>
      <c r="D516" s="268"/>
      <c r="E516" s="267"/>
      <c r="F516" s="270"/>
      <c r="G516" s="267"/>
      <c r="H516" s="267"/>
    </row>
    <row r="517" spans="1:8" ht="9.75">
      <c r="A517" s="267"/>
      <c r="B517" s="268"/>
      <c r="C517" s="267"/>
      <c r="D517" s="268"/>
      <c r="E517" s="267"/>
      <c r="F517" s="270"/>
      <c r="G517" s="267"/>
      <c r="H517" s="267"/>
    </row>
    <row r="518" spans="1:8" ht="9.75">
      <c r="A518" s="267"/>
      <c r="B518" s="268"/>
      <c r="C518" s="267"/>
      <c r="D518" s="268"/>
      <c r="E518" s="267"/>
      <c r="F518" s="270"/>
      <c r="G518" s="267"/>
      <c r="H518" s="267"/>
    </row>
    <row r="519" spans="1:8" ht="9.75">
      <c r="A519" s="267"/>
      <c r="B519" s="268"/>
      <c r="C519" s="267"/>
      <c r="D519" s="268"/>
      <c r="E519" s="267"/>
      <c r="F519" s="270"/>
      <c r="G519" s="267"/>
      <c r="H519" s="267"/>
    </row>
    <row r="520" spans="1:8" ht="9.75">
      <c r="A520" s="267"/>
      <c r="B520" s="268"/>
      <c r="C520" s="267"/>
      <c r="D520" s="268"/>
      <c r="E520" s="267"/>
      <c r="F520" s="270"/>
      <c r="G520" s="267"/>
      <c r="H520" s="267"/>
    </row>
    <row r="521" spans="1:8" ht="9.75">
      <c r="A521" s="267"/>
      <c r="B521" s="268"/>
      <c r="C521" s="267"/>
      <c r="D521" s="268"/>
      <c r="E521" s="267"/>
      <c r="F521" s="270"/>
      <c r="G521" s="267"/>
      <c r="H521" s="267"/>
    </row>
    <row r="522" spans="1:8" ht="9.75">
      <c r="A522" s="267"/>
      <c r="B522" s="268"/>
      <c r="C522" s="267"/>
      <c r="D522" s="268"/>
      <c r="E522" s="267"/>
      <c r="F522" s="270"/>
      <c r="G522" s="267"/>
      <c r="H522" s="267"/>
    </row>
    <row r="523" spans="1:8" ht="9.75">
      <c r="A523" s="267"/>
      <c r="B523" s="268"/>
      <c r="C523" s="267"/>
      <c r="D523" s="268"/>
      <c r="E523" s="267"/>
      <c r="F523" s="270"/>
      <c r="G523" s="267"/>
      <c r="H523" s="267"/>
    </row>
    <row r="524" spans="1:8" ht="9.75">
      <c r="A524" s="267"/>
      <c r="B524" s="268"/>
      <c r="C524" s="267"/>
      <c r="D524" s="268"/>
      <c r="E524" s="267"/>
      <c r="F524" s="270"/>
      <c r="G524" s="267"/>
      <c r="H524" s="267"/>
    </row>
    <row r="525" spans="1:8" ht="9.75">
      <c r="A525" s="267"/>
      <c r="B525" s="268"/>
      <c r="C525" s="267"/>
      <c r="D525" s="268"/>
      <c r="E525" s="267"/>
      <c r="F525" s="270"/>
      <c r="G525" s="267"/>
      <c r="H525" s="267"/>
    </row>
    <row r="526" spans="1:8" ht="9.75">
      <c r="A526" s="267"/>
      <c r="B526" s="268"/>
      <c r="C526" s="267"/>
      <c r="D526" s="268"/>
      <c r="E526" s="267"/>
      <c r="F526" s="270"/>
      <c r="G526" s="267"/>
      <c r="H526" s="267"/>
    </row>
    <row r="527" spans="1:8" ht="9.75">
      <c r="A527" s="267"/>
      <c r="B527" s="268"/>
      <c r="C527" s="267"/>
      <c r="D527" s="268"/>
      <c r="E527" s="267"/>
      <c r="F527" s="270"/>
      <c r="G527" s="267"/>
      <c r="H527" s="267"/>
    </row>
    <row r="528" spans="1:8" ht="9.75">
      <c r="A528" s="267"/>
      <c r="B528" s="268"/>
      <c r="C528" s="267"/>
      <c r="D528" s="268"/>
      <c r="E528" s="267"/>
      <c r="F528" s="270"/>
      <c r="G528" s="267"/>
      <c r="H528" s="267"/>
    </row>
    <row r="529" spans="1:8" ht="9.75">
      <c r="A529" s="267"/>
      <c r="B529" s="268"/>
      <c r="C529" s="267"/>
      <c r="D529" s="268"/>
      <c r="E529" s="267"/>
      <c r="F529" s="270"/>
      <c r="G529" s="267"/>
      <c r="H529" s="267"/>
    </row>
    <row r="530" spans="1:8" ht="9.75">
      <c r="A530" s="267"/>
      <c r="B530" s="268"/>
      <c r="C530" s="267"/>
      <c r="D530" s="268"/>
      <c r="E530" s="267"/>
      <c r="F530" s="270"/>
      <c r="G530" s="267"/>
      <c r="H530" s="267"/>
    </row>
    <row r="531" spans="1:8" ht="9.75">
      <c r="A531" s="267"/>
      <c r="B531" s="268"/>
      <c r="C531" s="267"/>
      <c r="D531" s="268"/>
      <c r="E531" s="267"/>
      <c r="F531" s="270"/>
      <c r="G531" s="267"/>
      <c r="H531" s="267"/>
    </row>
    <row r="532" spans="1:8" ht="9.75">
      <c r="A532" s="267"/>
      <c r="B532" s="268"/>
      <c r="C532" s="267"/>
      <c r="D532" s="268"/>
      <c r="E532" s="267"/>
      <c r="F532" s="270"/>
      <c r="G532" s="267"/>
      <c r="H532" s="267"/>
    </row>
    <row r="533" spans="1:8" ht="9.75">
      <c r="A533" s="267"/>
      <c r="B533" s="268"/>
      <c r="C533" s="267"/>
      <c r="D533" s="268"/>
      <c r="E533" s="267"/>
      <c r="F533" s="270"/>
      <c r="G533" s="267"/>
      <c r="H533" s="267"/>
    </row>
    <row r="534" spans="1:8" ht="9.75">
      <c r="A534" s="267"/>
      <c r="B534" s="268"/>
      <c r="C534" s="267"/>
      <c r="D534" s="268"/>
      <c r="E534" s="267"/>
      <c r="F534" s="270"/>
      <c r="G534" s="267"/>
      <c r="H534" s="267"/>
    </row>
    <row r="535" spans="1:8" ht="9.75">
      <c r="A535" s="267"/>
      <c r="B535" s="268"/>
      <c r="C535" s="267"/>
      <c r="D535" s="268"/>
      <c r="E535" s="267"/>
      <c r="F535" s="270"/>
      <c r="G535" s="267"/>
      <c r="H535" s="267"/>
    </row>
    <row r="536" spans="1:8" ht="9.75">
      <c r="A536" s="267"/>
      <c r="B536" s="268"/>
      <c r="C536" s="267"/>
      <c r="D536" s="268"/>
      <c r="E536" s="267"/>
      <c r="F536" s="270"/>
      <c r="G536" s="267"/>
      <c r="H536" s="267"/>
    </row>
    <row r="537" spans="1:8" ht="9.75">
      <c r="A537" s="267"/>
      <c r="B537" s="268"/>
      <c r="C537" s="267"/>
      <c r="D537" s="268"/>
      <c r="E537" s="267"/>
      <c r="F537" s="270"/>
      <c r="G537" s="267"/>
      <c r="H537" s="267"/>
    </row>
    <row r="538" spans="1:8" ht="9.75">
      <c r="A538" s="267"/>
      <c r="B538" s="268"/>
      <c r="C538" s="267"/>
      <c r="D538" s="268"/>
      <c r="E538" s="267"/>
      <c r="F538" s="270"/>
      <c r="G538" s="267"/>
      <c r="H538" s="267"/>
    </row>
    <row r="539" spans="1:8" ht="9.75">
      <c r="A539" s="267"/>
      <c r="B539" s="268"/>
      <c r="C539" s="267"/>
      <c r="D539" s="268"/>
      <c r="E539" s="267"/>
      <c r="F539" s="270"/>
      <c r="G539" s="267"/>
      <c r="H539" s="267"/>
    </row>
    <row r="540" spans="1:8" ht="9.75">
      <c r="A540" s="267"/>
      <c r="B540" s="268"/>
      <c r="C540" s="267"/>
      <c r="D540" s="268"/>
      <c r="E540" s="267"/>
      <c r="F540" s="270"/>
      <c r="G540" s="267"/>
      <c r="H540" s="267"/>
    </row>
    <row r="541" spans="1:8" ht="9.75">
      <c r="A541" s="267"/>
      <c r="B541" s="268"/>
      <c r="C541" s="267"/>
      <c r="D541" s="268"/>
      <c r="E541" s="267"/>
      <c r="F541" s="270"/>
      <c r="G541" s="267"/>
      <c r="H541" s="267"/>
    </row>
    <row r="542" spans="1:8" ht="9.75">
      <c r="A542" s="267"/>
      <c r="B542" s="268"/>
      <c r="C542" s="267"/>
      <c r="D542" s="268"/>
      <c r="E542" s="267"/>
      <c r="F542" s="270"/>
      <c r="G542" s="267"/>
      <c r="H542" s="267"/>
    </row>
    <row r="543" spans="1:8" ht="9.75">
      <c r="A543" s="267"/>
      <c r="B543" s="268"/>
      <c r="C543" s="267"/>
      <c r="D543" s="268"/>
      <c r="E543" s="267"/>
      <c r="F543" s="270"/>
      <c r="G543" s="267"/>
      <c r="H543" s="267"/>
    </row>
    <row r="544" spans="1:8" ht="9.75">
      <c r="A544" s="267"/>
      <c r="B544" s="268"/>
      <c r="C544" s="267"/>
      <c r="D544" s="268"/>
      <c r="E544" s="267"/>
      <c r="F544" s="270"/>
      <c r="G544" s="267"/>
      <c r="H544" s="267"/>
    </row>
    <row r="545" spans="1:8" ht="9.75">
      <c r="A545" s="267"/>
      <c r="B545" s="268"/>
      <c r="C545" s="267"/>
      <c r="D545" s="268"/>
      <c r="E545" s="267"/>
      <c r="F545" s="270"/>
      <c r="G545" s="267"/>
      <c r="H545" s="267"/>
    </row>
    <row r="546" spans="1:8" ht="9.75">
      <c r="A546" s="267"/>
      <c r="B546" s="268"/>
      <c r="C546" s="267"/>
      <c r="D546" s="268"/>
      <c r="E546" s="267"/>
      <c r="F546" s="270"/>
      <c r="G546" s="267"/>
      <c r="H546" s="267"/>
    </row>
    <row r="547" spans="1:8" ht="9.75">
      <c r="A547" s="267"/>
      <c r="B547" s="268"/>
      <c r="C547" s="267"/>
      <c r="D547" s="268"/>
      <c r="E547" s="267"/>
      <c r="F547" s="270"/>
      <c r="G547" s="267"/>
      <c r="H547" s="267"/>
    </row>
    <row r="548" spans="1:8" ht="9.75">
      <c r="A548" s="267"/>
      <c r="B548" s="268"/>
      <c r="C548" s="267"/>
      <c r="D548" s="268"/>
      <c r="E548" s="267"/>
      <c r="F548" s="270"/>
      <c r="G548" s="267"/>
      <c r="H548" s="267"/>
    </row>
    <row r="549" spans="1:8" ht="9.75">
      <c r="A549" s="267"/>
      <c r="B549" s="268"/>
      <c r="C549" s="267"/>
      <c r="D549" s="268"/>
      <c r="E549" s="267"/>
      <c r="F549" s="270"/>
      <c r="G549" s="267"/>
      <c r="H549" s="267"/>
    </row>
    <row r="550" spans="1:8" ht="9.75">
      <c r="A550" s="267"/>
      <c r="B550" s="268"/>
      <c r="C550" s="267"/>
      <c r="D550" s="268"/>
      <c r="E550" s="267"/>
      <c r="F550" s="270"/>
      <c r="G550" s="267"/>
      <c r="H550" s="267"/>
    </row>
    <row r="551" spans="1:8" ht="9.75">
      <c r="A551" s="267"/>
      <c r="B551" s="268"/>
      <c r="C551" s="267"/>
      <c r="D551" s="268"/>
      <c r="E551" s="267"/>
      <c r="F551" s="270"/>
      <c r="G551" s="267"/>
      <c r="H551" s="267"/>
    </row>
    <row r="552" spans="1:8" ht="9.75">
      <c r="A552" s="267"/>
      <c r="B552" s="268"/>
      <c r="C552" s="267"/>
      <c r="D552" s="268"/>
      <c r="E552" s="267"/>
      <c r="F552" s="270"/>
      <c r="G552" s="267"/>
      <c r="H552" s="267"/>
    </row>
    <row r="553" spans="1:8" ht="9.75">
      <c r="A553" s="267"/>
      <c r="B553" s="268"/>
      <c r="C553" s="267"/>
      <c r="D553" s="268"/>
      <c r="E553" s="267"/>
      <c r="F553" s="270"/>
      <c r="G553" s="267"/>
      <c r="H553" s="267"/>
    </row>
    <row r="554" spans="1:8" ht="9.75">
      <c r="A554" s="267"/>
      <c r="B554" s="268"/>
      <c r="C554" s="267"/>
      <c r="D554" s="268"/>
      <c r="E554" s="267"/>
      <c r="F554" s="270"/>
      <c r="G554" s="267"/>
      <c r="H554" s="267"/>
    </row>
    <row r="555" spans="1:8" ht="9.75">
      <c r="A555" s="267"/>
      <c r="B555" s="268"/>
      <c r="C555" s="267"/>
      <c r="D555" s="268"/>
      <c r="E555" s="267"/>
      <c r="F555" s="270"/>
      <c r="G555" s="267"/>
      <c r="H555" s="267"/>
    </row>
    <row r="556" spans="1:8" ht="9.75">
      <c r="A556" s="267"/>
      <c r="B556" s="268"/>
      <c r="C556" s="267"/>
      <c r="D556" s="268"/>
      <c r="E556" s="267"/>
      <c r="F556" s="270"/>
      <c r="G556" s="267"/>
      <c r="H556" s="267"/>
    </row>
    <row r="557" spans="1:8" ht="9.75">
      <c r="A557" s="267"/>
      <c r="B557" s="268"/>
      <c r="C557" s="267"/>
      <c r="D557" s="268"/>
      <c r="E557" s="267"/>
      <c r="F557" s="270"/>
      <c r="G557" s="267"/>
      <c r="H557" s="267"/>
    </row>
    <row r="558" spans="1:8" ht="9.75">
      <c r="A558" s="267"/>
      <c r="B558" s="268"/>
      <c r="C558" s="267"/>
      <c r="D558" s="268"/>
      <c r="E558" s="267"/>
      <c r="F558" s="270"/>
      <c r="G558" s="267"/>
      <c r="H558" s="267"/>
    </row>
    <row r="559" spans="1:8" ht="9.75">
      <c r="A559" s="267"/>
      <c r="B559" s="268"/>
      <c r="C559" s="267"/>
      <c r="D559" s="268"/>
      <c r="E559" s="267"/>
      <c r="F559" s="270"/>
      <c r="G559" s="267"/>
      <c r="H559" s="267"/>
    </row>
    <row r="560" spans="1:8" ht="9.75">
      <c r="A560" s="267"/>
      <c r="B560" s="268"/>
      <c r="C560" s="267"/>
      <c r="D560" s="268"/>
      <c r="E560" s="267"/>
      <c r="F560" s="270"/>
      <c r="G560" s="267"/>
      <c r="H560" s="267"/>
    </row>
    <row r="561" spans="1:8" ht="9.75">
      <c r="A561" s="267"/>
      <c r="B561" s="268"/>
      <c r="C561" s="267"/>
      <c r="D561" s="268"/>
      <c r="E561" s="267"/>
      <c r="F561" s="270"/>
      <c r="G561" s="267"/>
      <c r="H561" s="267"/>
    </row>
    <row r="562" spans="1:8" ht="9.75">
      <c r="A562" s="267"/>
      <c r="B562" s="268"/>
      <c r="C562" s="267"/>
      <c r="D562" s="268"/>
      <c r="E562" s="267"/>
      <c r="F562" s="270"/>
      <c r="G562" s="267"/>
      <c r="H562" s="267"/>
    </row>
    <row r="563" spans="1:8" ht="9.75">
      <c r="A563" s="267"/>
      <c r="B563" s="268"/>
      <c r="C563" s="267"/>
      <c r="D563" s="268"/>
      <c r="E563" s="267"/>
      <c r="F563" s="270"/>
      <c r="G563" s="267"/>
      <c r="H563" s="267"/>
    </row>
    <row r="564" spans="1:8" ht="9.75">
      <c r="A564" s="267"/>
      <c r="B564" s="268"/>
      <c r="C564" s="267"/>
      <c r="D564" s="268"/>
      <c r="E564" s="267"/>
      <c r="F564" s="270"/>
      <c r="G564" s="267"/>
      <c r="H564" s="267"/>
    </row>
    <row r="565" spans="1:8" ht="9.75">
      <c r="A565" s="267"/>
      <c r="B565" s="268"/>
      <c r="C565" s="267"/>
      <c r="D565" s="268"/>
      <c r="E565" s="267"/>
      <c r="F565" s="270"/>
      <c r="G565" s="267"/>
      <c r="H565" s="267"/>
    </row>
    <row r="566" spans="1:8" ht="9.75">
      <c r="A566" s="267"/>
      <c r="B566" s="268"/>
      <c r="C566" s="267"/>
      <c r="D566" s="268"/>
      <c r="E566" s="267"/>
      <c r="F566" s="270"/>
      <c r="G566" s="267"/>
      <c r="H566" s="267"/>
    </row>
    <row r="567" spans="1:8" ht="9.75">
      <c r="A567" s="267"/>
      <c r="B567" s="268"/>
      <c r="C567" s="267"/>
      <c r="D567" s="268"/>
      <c r="E567" s="267"/>
      <c r="F567" s="270"/>
      <c r="G567" s="267"/>
      <c r="H567" s="267"/>
    </row>
    <row r="568" spans="1:8" ht="9.75">
      <c r="A568" s="267"/>
      <c r="B568" s="268"/>
      <c r="C568" s="267"/>
      <c r="D568" s="268"/>
      <c r="E568" s="267"/>
      <c r="F568" s="270"/>
      <c r="G568" s="267"/>
      <c r="H568" s="267"/>
    </row>
    <row r="569" spans="1:8" ht="9.75">
      <c r="A569" s="267"/>
      <c r="B569" s="268"/>
      <c r="C569" s="267"/>
      <c r="D569" s="268"/>
      <c r="E569" s="267"/>
      <c r="F569" s="270"/>
      <c r="G569" s="267"/>
      <c r="H569" s="267"/>
    </row>
    <row r="570" spans="1:8" ht="9.75">
      <c r="A570" s="267"/>
      <c r="B570" s="268"/>
      <c r="C570" s="267"/>
      <c r="D570" s="268"/>
      <c r="E570" s="267"/>
      <c r="F570" s="270"/>
      <c r="G570" s="267"/>
      <c r="H570" s="267"/>
    </row>
    <row r="571" spans="1:8" ht="9.75">
      <c r="A571" s="267"/>
      <c r="B571" s="268"/>
      <c r="C571" s="267"/>
      <c r="D571" s="268"/>
      <c r="E571" s="267"/>
      <c r="F571" s="270"/>
      <c r="G571" s="267"/>
      <c r="H571" s="267"/>
    </row>
    <row r="572" spans="1:8" ht="9.75">
      <c r="A572" s="267"/>
      <c r="B572" s="268"/>
      <c r="C572" s="267"/>
      <c r="D572" s="268"/>
      <c r="E572" s="267"/>
      <c r="F572" s="270"/>
      <c r="G572" s="267"/>
      <c r="H572" s="267"/>
    </row>
    <row r="573" spans="1:8" ht="9.75">
      <c r="A573" s="267"/>
      <c r="B573" s="268"/>
      <c r="C573" s="267"/>
      <c r="D573" s="268"/>
      <c r="E573" s="267"/>
      <c r="F573" s="270"/>
      <c r="G573" s="267"/>
      <c r="H573" s="267"/>
    </row>
    <row r="574" spans="1:8" ht="9.75">
      <c r="A574" s="267"/>
      <c r="B574" s="268"/>
      <c r="C574" s="267"/>
      <c r="D574" s="268"/>
      <c r="E574" s="267"/>
      <c r="F574" s="270"/>
      <c r="G574" s="267"/>
      <c r="H574" s="267"/>
    </row>
    <row r="575" spans="1:8" ht="9.75">
      <c r="A575" s="267"/>
      <c r="B575" s="268"/>
      <c r="C575" s="267"/>
      <c r="D575" s="268"/>
      <c r="E575" s="267"/>
      <c r="F575" s="270"/>
      <c r="G575" s="267"/>
      <c r="H575" s="267"/>
    </row>
    <row r="576" spans="1:8" ht="9.75">
      <c r="A576" s="267"/>
      <c r="B576" s="268"/>
      <c r="C576" s="267"/>
      <c r="D576" s="268"/>
      <c r="E576" s="267"/>
      <c r="F576" s="270"/>
      <c r="G576" s="267"/>
      <c r="H576" s="267"/>
    </row>
    <row r="577" spans="1:8" ht="9.75">
      <c r="A577" s="267"/>
      <c r="B577" s="268"/>
      <c r="C577" s="267"/>
      <c r="D577" s="268"/>
      <c r="E577" s="267"/>
      <c r="F577" s="270"/>
      <c r="G577" s="267"/>
      <c r="H577" s="267"/>
    </row>
    <row r="578" spans="1:8" ht="9.75">
      <c r="A578" s="267"/>
      <c r="B578" s="268"/>
      <c r="C578" s="267"/>
      <c r="D578" s="268"/>
      <c r="E578" s="267"/>
      <c r="F578" s="270"/>
      <c r="G578" s="267"/>
      <c r="H578" s="267"/>
    </row>
    <row r="579" spans="1:8" ht="9.75">
      <c r="A579" s="267"/>
      <c r="B579" s="268"/>
      <c r="C579" s="267"/>
      <c r="D579" s="268"/>
      <c r="E579" s="267"/>
      <c r="F579" s="270"/>
      <c r="G579" s="267"/>
      <c r="H579" s="267"/>
    </row>
    <row r="580" spans="1:8" ht="9.75">
      <c r="A580" s="267"/>
      <c r="B580" s="268"/>
      <c r="C580" s="267"/>
      <c r="D580" s="268"/>
      <c r="E580" s="267"/>
      <c r="F580" s="270"/>
      <c r="G580" s="267"/>
      <c r="H580" s="267"/>
    </row>
    <row r="581" spans="1:8" ht="9.75">
      <c r="A581" s="267"/>
      <c r="B581" s="268"/>
      <c r="C581" s="267"/>
      <c r="D581" s="268"/>
      <c r="E581" s="267"/>
      <c r="F581" s="270"/>
      <c r="G581" s="267"/>
      <c r="H581" s="267"/>
    </row>
    <row r="582" spans="1:8" ht="9.75">
      <c r="A582" s="267"/>
      <c r="B582" s="268"/>
      <c r="C582" s="267"/>
      <c r="D582" s="268"/>
      <c r="E582" s="267"/>
      <c r="F582" s="270"/>
      <c r="G582" s="267"/>
      <c r="H582" s="267"/>
    </row>
    <row r="583" spans="1:8" ht="9.75">
      <c r="A583" s="267"/>
      <c r="B583" s="268"/>
      <c r="C583" s="267"/>
      <c r="D583" s="268"/>
      <c r="E583" s="267"/>
      <c r="F583" s="270"/>
      <c r="G583" s="267"/>
      <c r="H583" s="267"/>
    </row>
    <row r="584" spans="1:8" ht="9.75">
      <c r="A584" s="267"/>
      <c r="B584" s="268"/>
      <c r="C584" s="267"/>
      <c r="D584" s="268"/>
      <c r="E584" s="267"/>
      <c r="F584" s="270"/>
      <c r="G584" s="267"/>
      <c r="H584" s="267"/>
    </row>
    <row r="585" spans="1:8" ht="9.75">
      <c r="A585" s="267"/>
      <c r="B585" s="268"/>
      <c r="C585" s="267"/>
      <c r="D585" s="268"/>
      <c r="E585" s="267"/>
      <c r="F585" s="270"/>
      <c r="G585" s="267"/>
      <c r="H585" s="267"/>
    </row>
    <row r="586" spans="1:8" ht="9.75">
      <c r="A586" s="267"/>
      <c r="B586" s="268"/>
      <c r="C586" s="267"/>
      <c r="D586" s="268"/>
      <c r="E586" s="267"/>
      <c r="F586" s="270"/>
      <c r="G586" s="267"/>
      <c r="H586" s="267"/>
    </row>
    <row r="587" spans="1:8" ht="9.75">
      <c r="A587" s="267"/>
      <c r="B587" s="268"/>
      <c r="C587" s="267"/>
      <c r="D587" s="268"/>
      <c r="E587" s="267"/>
      <c r="F587" s="270"/>
      <c r="G587" s="267"/>
      <c r="H587" s="267"/>
    </row>
    <row r="588" spans="1:8" ht="9.75">
      <c r="A588" s="267"/>
      <c r="B588" s="268"/>
      <c r="C588" s="267"/>
      <c r="D588" s="268"/>
      <c r="E588" s="267"/>
      <c r="F588" s="270"/>
      <c r="G588" s="267"/>
      <c r="H588" s="267"/>
    </row>
    <row r="589" spans="1:8" ht="9.75">
      <c r="A589" s="267"/>
      <c r="B589" s="268"/>
      <c r="C589" s="267"/>
      <c r="D589" s="268"/>
      <c r="E589" s="267"/>
      <c r="F589" s="270"/>
      <c r="G589" s="267"/>
      <c r="H589" s="267"/>
    </row>
    <row r="590" spans="1:8" ht="9.75">
      <c r="A590" s="267"/>
      <c r="B590" s="268"/>
      <c r="C590" s="267"/>
      <c r="D590" s="268"/>
      <c r="E590" s="267"/>
      <c r="F590" s="270"/>
      <c r="G590" s="267"/>
      <c r="H590" s="267"/>
    </row>
    <row r="591" spans="1:8" ht="9.75">
      <c r="A591" s="267"/>
      <c r="B591" s="268"/>
      <c r="C591" s="267"/>
      <c r="D591" s="268"/>
      <c r="E591" s="267"/>
      <c r="F591" s="270"/>
      <c r="G591" s="267"/>
      <c r="H591" s="267"/>
    </row>
    <row r="592" spans="1:8" ht="9.75">
      <c r="A592" s="267"/>
      <c r="B592" s="268"/>
      <c r="C592" s="267"/>
      <c r="D592" s="268"/>
      <c r="E592" s="267"/>
      <c r="F592" s="270"/>
      <c r="G592" s="267"/>
      <c r="H592" s="267"/>
    </row>
    <row r="593" spans="1:8" ht="9.75">
      <c r="A593" s="267"/>
      <c r="B593" s="268"/>
      <c r="C593" s="267"/>
      <c r="D593" s="268"/>
      <c r="E593" s="267"/>
      <c r="F593" s="270"/>
      <c r="G593" s="267"/>
      <c r="H593" s="267"/>
    </row>
    <row r="594" spans="1:8" ht="9.75">
      <c r="A594" s="267"/>
      <c r="B594" s="268"/>
      <c r="C594" s="267"/>
      <c r="D594" s="268"/>
      <c r="E594" s="267"/>
      <c r="F594" s="270"/>
      <c r="G594" s="267"/>
      <c r="H594" s="267"/>
    </row>
    <row r="595" spans="1:8" ht="9.75">
      <c r="A595" s="267"/>
      <c r="B595" s="268"/>
      <c r="C595" s="267"/>
      <c r="D595" s="268"/>
      <c r="E595" s="267"/>
      <c r="F595" s="270"/>
      <c r="G595" s="267"/>
      <c r="H595" s="267"/>
    </row>
    <row r="596" spans="1:8" ht="9.75">
      <c r="A596" s="267"/>
      <c r="B596" s="268"/>
      <c r="C596" s="267"/>
      <c r="D596" s="268"/>
      <c r="E596" s="267"/>
      <c r="F596" s="270"/>
      <c r="G596" s="267"/>
      <c r="H596" s="267"/>
    </row>
    <row r="597" spans="1:8" ht="9.75">
      <c r="A597" s="267"/>
      <c r="B597" s="268"/>
      <c r="C597" s="267"/>
      <c r="D597" s="268"/>
      <c r="E597" s="267"/>
      <c r="F597" s="270"/>
      <c r="G597" s="267"/>
      <c r="H597" s="267"/>
    </row>
    <row r="598" spans="1:8" ht="9.75">
      <c r="A598" s="267"/>
      <c r="B598" s="268"/>
      <c r="C598" s="267"/>
      <c r="D598" s="268"/>
      <c r="E598" s="267"/>
      <c r="F598" s="270"/>
      <c r="G598" s="267"/>
      <c r="H598" s="267"/>
    </row>
    <row r="599" spans="1:8" ht="9.75">
      <c r="A599" s="267"/>
      <c r="B599" s="268"/>
      <c r="C599" s="267"/>
      <c r="D599" s="268"/>
      <c r="E599" s="267"/>
      <c r="F599" s="270"/>
      <c r="G599" s="267"/>
      <c r="H599" s="267"/>
    </row>
    <row r="600" spans="1:8" ht="9.75">
      <c r="A600" s="267"/>
      <c r="B600" s="268"/>
      <c r="C600" s="267"/>
      <c r="D600" s="268"/>
      <c r="E600" s="267"/>
      <c r="F600" s="270"/>
      <c r="G600" s="267"/>
      <c r="H600" s="267"/>
    </row>
    <row r="601" spans="1:8" ht="9.75">
      <c r="A601" s="267"/>
      <c r="B601" s="268"/>
      <c r="C601" s="267"/>
      <c r="D601" s="268"/>
      <c r="E601" s="267"/>
      <c r="F601" s="270"/>
      <c r="G601" s="267"/>
      <c r="H601" s="267"/>
    </row>
    <row r="602" spans="1:8" ht="9.75">
      <c r="A602" s="267"/>
      <c r="B602" s="268"/>
      <c r="C602" s="267"/>
      <c r="D602" s="268"/>
      <c r="E602" s="267"/>
      <c r="F602" s="270"/>
      <c r="G602" s="267"/>
      <c r="H602" s="267"/>
    </row>
    <row r="603" spans="1:8" ht="9.75">
      <c r="A603" s="267"/>
      <c r="B603" s="268"/>
      <c r="C603" s="267"/>
      <c r="D603" s="268"/>
      <c r="E603" s="267"/>
      <c r="F603" s="270"/>
      <c r="G603" s="267"/>
      <c r="H603" s="267"/>
    </row>
    <row r="604" spans="1:8" ht="9.75">
      <c r="A604" s="267"/>
      <c r="B604" s="268"/>
      <c r="C604" s="267"/>
      <c r="D604" s="268"/>
      <c r="E604" s="267"/>
      <c r="F604" s="270"/>
      <c r="G604" s="267"/>
      <c r="H604" s="267"/>
    </row>
    <row r="605" spans="1:8" ht="9.75">
      <c r="A605" s="267"/>
      <c r="B605" s="268"/>
      <c r="C605" s="267"/>
      <c r="D605" s="268"/>
      <c r="E605" s="267"/>
      <c r="F605" s="270"/>
      <c r="G605" s="267"/>
      <c r="H605" s="267"/>
    </row>
    <row r="606" spans="1:8" ht="9.75">
      <c r="A606" s="267"/>
      <c r="B606" s="268"/>
      <c r="C606" s="267"/>
      <c r="D606" s="268"/>
      <c r="E606" s="267"/>
      <c r="F606" s="270"/>
      <c r="G606" s="267"/>
      <c r="H606" s="267"/>
    </row>
    <row r="607" spans="1:8" ht="9.75">
      <c r="A607" s="267"/>
      <c r="B607" s="268"/>
      <c r="C607" s="267"/>
      <c r="D607" s="268"/>
      <c r="E607" s="267"/>
      <c r="F607" s="270"/>
      <c r="G607" s="267"/>
      <c r="H607" s="267"/>
    </row>
    <row r="608" spans="1:8" ht="9.75">
      <c r="A608" s="267"/>
      <c r="B608" s="268"/>
      <c r="C608" s="267"/>
      <c r="D608" s="268"/>
      <c r="E608" s="267"/>
      <c r="F608" s="270"/>
      <c r="G608" s="267"/>
      <c r="H608" s="267"/>
    </row>
    <row r="609" spans="1:8" ht="9.75">
      <c r="A609" s="267"/>
      <c r="B609" s="268"/>
      <c r="C609" s="267"/>
      <c r="D609" s="268"/>
      <c r="E609" s="267"/>
      <c r="F609" s="270"/>
      <c r="G609" s="267"/>
      <c r="H609" s="267"/>
    </row>
    <row r="610" spans="1:8" ht="9.75">
      <c r="A610" s="267"/>
      <c r="B610" s="268"/>
      <c r="C610" s="267"/>
      <c r="D610" s="268"/>
      <c r="E610" s="267"/>
      <c r="F610" s="270"/>
      <c r="G610" s="267"/>
      <c r="H610" s="267"/>
    </row>
    <row r="611" spans="1:8" ht="9.75">
      <c r="A611" s="267"/>
      <c r="B611" s="268"/>
      <c r="C611" s="267"/>
      <c r="D611" s="268"/>
      <c r="E611" s="267"/>
      <c r="F611" s="270"/>
      <c r="G611" s="267"/>
      <c r="H611" s="267"/>
    </row>
    <row r="612" spans="1:8" ht="9.75">
      <c r="A612" s="267"/>
      <c r="B612" s="268"/>
      <c r="C612" s="267"/>
      <c r="D612" s="268"/>
      <c r="E612" s="267"/>
      <c r="F612" s="270"/>
      <c r="G612" s="267"/>
      <c r="H612" s="267"/>
    </row>
    <row r="613" spans="1:8" ht="9.75">
      <c r="A613" s="267"/>
      <c r="B613" s="268"/>
      <c r="C613" s="267"/>
      <c r="D613" s="268"/>
      <c r="E613" s="267"/>
      <c r="F613" s="270"/>
      <c r="G613" s="267"/>
      <c r="H613" s="267"/>
    </row>
    <row r="614" spans="1:8" ht="9.75">
      <c r="A614" s="267"/>
      <c r="B614" s="268"/>
      <c r="C614" s="267"/>
      <c r="D614" s="268"/>
      <c r="E614" s="267"/>
      <c r="F614" s="270"/>
      <c r="G614" s="267"/>
      <c r="H614" s="267"/>
    </row>
    <row r="615" spans="1:8" ht="9.75">
      <c r="A615" s="267"/>
      <c r="B615" s="268"/>
      <c r="C615" s="267"/>
      <c r="D615" s="268"/>
      <c r="E615" s="267"/>
      <c r="F615" s="270"/>
      <c r="G615" s="267"/>
      <c r="H615" s="267"/>
    </row>
    <row r="616" spans="1:8" ht="9.75">
      <c r="A616" s="267"/>
      <c r="B616" s="268"/>
      <c r="C616" s="267"/>
      <c r="D616" s="268"/>
      <c r="E616" s="267"/>
      <c r="F616" s="270"/>
      <c r="G616" s="267"/>
      <c r="H616" s="267"/>
    </row>
    <row r="617" spans="1:8" ht="9.75">
      <c r="A617" s="267"/>
      <c r="B617" s="268"/>
      <c r="C617" s="267"/>
      <c r="D617" s="268"/>
      <c r="E617" s="267"/>
      <c r="F617" s="270"/>
      <c r="G617" s="267"/>
      <c r="H617" s="267"/>
    </row>
    <row r="618" spans="1:8" ht="9.75">
      <c r="A618" s="267"/>
      <c r="B618" s="268"/>
      <c r="C618" s="267"/>
      <c r="D618" s="268"/>
      <c r="E618" s="267"/>
      <c r="F618" s="270"/>
      <c r="G618" s="267"/>
      <c r="H618" s="267"/>
    </row>
    <row r="619" spans="1:8" ht="9.75">
      <c r="A619" s="267"/>
      <c r="B619" s="268"/>
      <c r="C619" s="267"/>
      <c r="D619" s="268"/>
      <c r="E619" s="267"/>
      <c r="F619" s="270"/>
      <c r="G619" s="267"/>
      <c r="H619" s="267"/>
    </row>
    <row r="620" spans="1:8" ht="9.75">
      <c r="A620" s="267"/>
      <c r="B620" s="268"/>
      <c r="C620" s="267"/>
      <c r="D620" s="268"/>
      <c r="E620" s="267"/>
      <c r="F620" s="270"/>
      <c r="G620" s="267"/>
      <c r="H620" s="267"/>
    </row>
    <row r="621" spans="1:8" ht="9.75">
      <c r="A621" s="267"/>
      <c r="B621" s="268"/>
      <c r="C621" s="267"/>
      <c r="D621" s="268"/>
      <c r="E621" s="267"/>
      <c r="F621" s="270"/>
      <c r="G621" s="267"/>
      <c r="H621" s="267"/>
    </row>
    <row r="622" spans="1:8" ht="9.75">
      <c r="A622" s="267"/>
      <c r="B622" s="268"/>
      <c r="C622" s="267"/>
      <c r="D622" s="268"/>
      <c r="E622" s="267"/>
      <c r="F622" s="270"/>
      <c r="G622" s="267"/>
      <c r="H622" s="267"/>
    </row>
    <row r="623" spans="1:8" ht="9.75">
      <c r="A623" s="267"/>
      <c r="B623" s="268"/>
      <c r="C623" s="267"/>
      <c r="D623" s="268"/>
      <c r="E623" s="267"/>
      <c r="F623" s="270"/>
      <c r="G623" s="267"/>
      <c r="H623" s="267"/>
    </row>
    <row r="624" spans="1:8" ht="9.75">
      <c r="A624" s="267"/>
      <c r="B624" s="268"/>
      <c r="C624" s="267"/>
      <c r="D624" s="268"/>
      <c r="E624" s="267"/>
      <c r="F624" s="270"/>
      <c r="G624" s="267"/>
      <c r="H624" s="267"/>
    </row>
    <row r="625" spans="1:8" ht="9.75">
      <c r="A625" s="267"/>
      <c r="B625" s="268"/>
      <c r="C625" s="267"/>
      <c r="D625" s="268"/>
      <c r="E625" s="267"/>
      <c r="F625" s="270"/>
      <c r="G625" s="267"/>
      <c r="H625" s="267"/>
    </row>
    <row r="626" spans="1:8" ht="9.75">
      <c r="A626" s="267"/>
      <c r="B626" s="268"/>
      <c r="C626" s="267"/>
      <c r="D626" s="268"/>
      <c r="E626" s="267"/>
      <c r="F626" s="270"/>
      <c r="G626" s="267"/>
      <c r="H626" s="267"/>
    </row>
    <row r="627" spans="1:8" ht="9.75">
      <c r="A627" s="267"/>
      <c r="B627" s="268"/>
      <c r="C627" s="267"/>
      <c r="D627" s="268"/>
      <c r="E627" s="267"/>
      <c r="F627" s="270"/>
      <c r="G627" s="267"/>
      <c r="H627" s="267"/>
    </row>
    <row r="628" spans="1:8" ht="9.75">
      <c r="A628" s="267"/>
      <c r="B628" s="268"/>
      <c r="C628" s="267"/>
      <c r="D628" s="268"/>
      <c r="E628" s="267"/>
      <c r="F628" s="270"/>
      <c r="G628" s="267"/>
      <c r="H628" s="267"/>
    </row>
    <row r="629" spans="1:8" ht="9.75">
      <c r="A629" s="267"/>
      <c r="B629" s="268"/>
      <c r="C629" s="267"/>
      <c r="D629" s="268"/>
      <c r="E629" s="267"/>
      <c r="F629" s="270"/>
      <c r="G629" s="267"/>
      <c r="H629" s="267"/>
    </row>
    <row r="630" spans="1:8" ht="9.75">
      <c r="A630" s="267"/>
      <c r="B630" s="268"/>
      <c r="C630" s="267"/>
      <c r="D630" s="268"/>
      <c r="E630" s="267"/>
      <c r="F630" s="270"/>
      <c r="G630" s="267"/>
      <c r="H630" s="267"/>
    </row>
    <row r="631" spans="1:8" ht="9.75">
      <c r="A631" s="267"/>
      <c r="B631" s="268"/>
      <c r="C631" s="267"/>
      <c r="D631" s="268"/>
      <c r="E631" s="267"/>
      <c r="F631" s="270"/>
      <c r="G631" s="267"/>
      <c r="H631" s="267"/>
    </row>
    <row r="632" spans="1:8" ht="9.75">
      <c r="A632" s="267"/>
      <c r="B632" s="268"/>
      <c r="C632" s="267"/>
      <c r="D632" s="268"/>
      <c r="E632" s="267"/>
      <c r="F632" s="270"/>
      <c r="G632" s="267"/>
      <c r="H632" s="267"/>
    </row>
    <row r="633" spans="1:8" ht="9.75">
      <c r="A633" s="267"/>
      <c r="B633" s="268"/>
      <c r="C633" s="267"/>
      <c r="D633" s="268"/>
      <c r="E633" s="267"/>
      <c r="F633" s="270"/>
      <c r="G633" s="267"/>
      <c r="H633" s="267"/>
    </row>
    <row r="634" spans="1:8" ht="9.75">
      <c r="A634" s="267"/>
      <c r="B634" s="268"/>
      <c r="C634" s="267"/>
      <c r="D634" s="268"/>
      <c r="E634" s="267"/>
      <c r="F634" s="270"/>
      <c r="G634" s="267"/>
      <c r="H634" s="267"/>
    </row>
    <row r="635" spans="1:8" ht="9.75">
      <c r="A635" s="267"/>
      <c r="B635" s="268"/>
      <c r="C635" s="267"/>
      <c r="D635" s="268"/>
      <c r="E635" s="267"/>
      <c r="F635" s="270"/>
      <c r="G635" s="267"/>
      <c r="H635" s="267"/>
    </row>
    <row r="636" spans="1:8" ht="9.75">
      <c r="A636" s="267"/>
      <c r="B636" s="268"/>
      <c r="C636" s="267"/>
      <c r="D636" s="268"/>
      <c r="E636" s="267"/>
      <c r="F636" s="270"/>
      <c r="G636" s="267"/>
      <c r="H636" s="267"/>
    </row>
    <row r="637" spans="1:8" ht="9.75">
      <c r="A637" s="267"/>
      <c r="B637" s="268"/>
      <c r="C637" s="267"/>
      <c r="D637" s="268"/>
      <c r="E637" s="267"/>
      <c r="F637" s="270"/>
      <c r="G637" s="267"/>
      <c r="H637" s="267"/>
    </row>
    <row r="638" spans="1:8" ht="9.75">
      <c r="A638" s="267"/>
      <c r="B638" s="268"/>
      <c r="C638" s="267"/>
      <c r="D638" s="268"/>
      <c r="E638" s="267"/>
      <c r="F638" s="270"/>
      <c r="G638" s="267"/>
      <c r="H638" s="267"/>
    </row>
    <row r="639" spans="1:8" ht="9.75">
      <c r="A639" s="267"/>
      <c r="B639" s="268"/>
      <c r="C639" s="267"/>
      <c r="D639" s="268"/>
      <c r="E639" s="267"/>
      <c r="F639" s="270"/>
      <c r="G639" s="267"/>
      <c r="H639" s="267"/>
    </row>
    <row r="640" spans="1:8" ht="9.75">
      <c r="A640" s="267"/>
      <c r="B640" s="268"/>
      <c r="C640" s="267"/>
      <c r="D640" s="268"/>
      <c r="E640" s="267"/>
      <c r="F640" s="270"/>
      <c r="G640" s="267"/>
      <c r="H640" s="267"/>
    </row>
    <row r="641" spans="1:8" ht="9.75">
      <c r="A641" s="267"/>
      <c r="B641" s="268"/>
      <c r="C641" s="267"/>
      <c r="D641" s="268"/>
      <c r="E641" s="267"/>
      <c r="F641" s="270"/>
      <c r="G641" s="267"/>
      <c r="H641" s="267"/>
    </row>
    <row r="642" spans="1:8" ht="9.75">
      <c r="A642" s="267"/>
      <c r="B642" s="268"/>
      <c r="C642" s="267"/>
      <c r="D642" s="268"/>
      <c r="E642" s="267"/>
      <c r="F642" s="270"/>
      <c r="G642" s="267"/>
      <c r="H642" s="267"/>
    </row>
    <row r="643" spans="1:8" ht="9.75">
      <c r="A643" s="267"/>
      <c r="B643" s="268"/>
      <c r="C643" s="267"/>
      <c r="D643" s="268"/>
      <c r="E643" s="267"/>
      <c r="F643" s="270"/>
      <c r="G643" s="267"/>
      <c r="H643" s="267"/>
    </row>
    <row r="644" spans="1:8" ht="9.75">
      <c r="A644" s="267"/>
      <c r="B644" s="268"/>
      <c r="C644" s="267"/>
      <c r="D644" s="268"/>
      <c r="E644" s="267"/>
      <c r="F644" s="270"/>
      <c r="G644" s="267"/>
      <c r="H644" s="267"/>
    </row>
    <row r="645" spans="1:8" ht="9.75">
      <c r="A645" s="267"/>
      <c r="B645" s="268"/>
      <c r="C645" s="267"/>
      <c r="D645" s="268"/>
      <c r="E645" s="267"/>
      <c r="F645" s="270"/>
      <c r="G645" s="267"/>
      <c r="H645" s="267"/>
    </row>
    <row r="646" spans="1:8" ht="9.75">
      <c r="A646" s="267"/>
      <c r="B646" s="268"/>
      <c r="C646" s="267"/>
      <c r="D646" s="268"/>
      <c r="E646" s="267"/>
      <c r="F646" s="270"/>
      <c r="G646" s="267"/>
      <c r="H646" s="267"/>
    </row>
    <row r="647" spans="1:8" ht="9.75">
      <c r="A647" s="267"/>
      <c r="B647" s="268"/>
      <c r="C647" s="267"/>
      <c r="D647" s="268"/>
      <c r="E647" s="267"/>
      <c r="F647" s="270"/>
      <c r="G647" s="267"/>
      <c r="H647" s="267"/>
    </row>
    <row r="648" spans="1:8" ht="9.75">
      <c r="A648" s="267"/>
      <c r="B648" s="268"/>
      <c r="C648" s="267"/>
      <c r="D648" s="268"/>
      <c r="E648" s="267"/>
      <c r="F648" s="270"/>
      <c r="G648" s="267"/>
      <c r="H648" s="267"/>
    </row>
    <row r="649" spans="1:8" ht="9.75">
      <c r="A649" s="267"/>
      <c r="B649" s="268"/>
      <c r="C649" s="267"/>
      <c r="D649" s="268"/>
      <c r="E649" s="267"/>
      <c r="F649" s="270"/>
      <c r="G649" s="267"/>
      <c r="H649" s="267"/>
    </row>
    <row r="650" spans="1:8" ht="9.75">
      <c r="A650" s="267"/>
      <c r="B650" s="268"/>
      <c r="C650" s="267"/>
      <c r="D650" s="268"/>
      <c r="E650" s="267"/>
      <c r="F650" s="270"/>
      <c r="G650" s="267"/>
      <c r="H650" s="267"/>
    </row>
    <row r="651" spans="1:8" ht="9.75">
      <c r="A651" s="267"/>
      <c r="B651" s="268"/>
      <c r="C651" s="267"/>
      <c r="D651" s="268"/>
      <c r="E651" s="267"/>
      <c r="F651" s="270"/>
      <c r="G651" s="267"/>
      <c r="H651" s="267"/>
    </row>
    <row r="652" spans="1:8" ht="9.75">
      <c r="A652" s="267"/>
      <c r="B652" s="268"/>
      <c r="C652" s="267"/>
      <c r="D652" s="268"/>
      <c r="E652" s="267"/>
      <c r="F652" s="270"/>
      <c r="G652" s="267"/>
      <c r="H652" s="267"/>
    </row>
    <row r="653" spans="1:8" ht="9.75">
      <c r="A653" s="267"/>
      <c r="B653" s="268"/>
      <c r="C653" s="267"/>
      <c r="D653" s="268"/>
      <c r="E653" s="267"/>
      <c r="F653" s="270"/>
      <c r="G653" s="267"/>
      <c r="H653" s="267"/>
    </row>
    <row r="654" spans="1:8" ht="9.75">
      <c r="A654" s="267"/>
      <c r="B654" s="268"/>
      <c r="C654" s="267"/>
      <c r="D654" s="268"/>
      <c r="E654" s="267"/>
      <c r="F654" s="270"/>
      <c r="G654" s="267"/>
      <c r="H654" s="267"/>
    </row>
    <row r="655" spans="1:8" ht="9.75">
      <c r="A655" s="267"/>
      <c r="B655" s="268"/>
      <c r="C655" s="267"/>
      <c r="D655" s="268"/>
      <c r="E655" s="267"/>
      <c r="F655" s="270"/>
      <c r="G655" s="267"/>
      <c r="H655" s="267"/>
    </row>
    <row r="656" spans="1:8" ht="9.75">
      <c r="A656" s="267"/>
      <c r="B656" s="268"/>
      <c r="C656" s="267"/>
      <c r="D656" s="268"/>
      <c r="E656" s="267"/>
      <c r="F656" s="270"/>
      <c r="G656" s="267"/>
      <c r="H656" s="267"/>
    </row>
    <row r="657" spans="1:8" ht="9.75">
      <c r="A657" s="267"/>
      <c r="B657" s="268"/>
      <c r="C657" s="267"/>
      <c r="D657" s="268"/>
      <c r="E657" s="267"/>
      <c r="F657" s="270"/>
      <c r="G657" s="267"/>
      <c r="H657" s="267"/>
    </row>
    <row r="658" spans="1:8" ht="9.75">
      <c r="A658" s="267"/>
      <c r="B658" s="268"/>
      <c r="C658" s="267"/>
      <c r="D658" s="268"/>
      <c r="E658" s="267"/>
      <c r="F658" s="270"/>
      <c r="G658" s="267"/>
      <c r="H658" s="267"/>
    </row>
    <row r="659" spans="1:8" ht="9.75">
      <c r="A659" s="267"/>
      <c r="B659" s="268"/>
      <c r="C659" s="267"/>
      <c r="D659" s="268"/>
      <c r="E659" s="267"/>
      <c r="F659" s="270"/>
      <c r="G659" s="267"/>
      <c r="H659" s="267"/>
    </row>
    <row r="660" spans="1:8" ht="9.75">
      <c r="A660" s="267"/>
      <c r="B660" s="268"/>
      <c r="C660" s="267"/>
      <c r="D660" s="268"/>
      <c r="E660" s="267"/>
      <c r="F660" s="270"/>
      <c r="G660" s="267"/>
      <c r="H660" s="267"/>
    </row>
    <row r="661" spans="1:8" ht="9.75">
      <c r="A661" s="267"/>
      <c r="B661" s="268"/>
      <c r="C661" s="267"/>
      <c r="D661" s="268"/>
      <c r="E661" s="267"/>
      <c r="F661" s="270"/>
      <c r="G661" s="267"/>
      <c r="H661" s="267"/>
    </row>
    <row r="662" spans="1:8" ht="9.75">
      <c r="A662" s="267"/>
      <c r="B662" s="268"/>
      <c r="C662" s="267"/>
      <c r="D662" s="268"/>
      <c r="E662" s="267"/>
      <c r="F662" s="270"/>
      <c r="G662" s="267"/>
      <c r="H662" s="267"/>
    </row>
    <row r="663" spans="1:8" ht="9.75">
      <c r="A663" s="267"/>
      <c r="B663" s="268"/>
      <c r="C663" s="267"/>
      <c r="D663" s="268"/>
      <c r="E663" s="267"/>
      <c r="F663" s="270"/>
      <c r="G663" s="267"/>
      <c r="H663" s="267"/>
    </row>
    <row r="664" spans="1:8" ht="9.75">
      <c r="A664" s="267"/>
      <c r="B664" s="268"/>
      <c r="C664" s="267"/>
      <c r="D664" s="268"/>
      <c r="E664" s="267"/>
      <c r="F664" s="270"/>
      <c r="G664" s="267"/>
      <c r="H664" s="267"/>
    </row>
    <row r="665" spans="1:8" ht="9.75">
      <c r="A665" s="267"/>
      <c r="B665" s="268"/>
      <c r="C665" s="267"/>
      <c r="D665" s="268"/>
      <c r="E665" s="267"/>
      <c r="F665" s="270"/>
      <c r="G665" s="267"/>
      <c r="H665" s="267"/>
    </row>
    <row r="666" spans="1:8" ht="9.75">
      <c r="A666" s="267"/>
      <c r="B666" s="268"/>
      <c r="C666" s="267"/>
      <c r="D666" s="268"/>
      <c r="E666" s="267"/>
      <c r="F666" s="270"/>
      <c r="G666" s="267"/>
      <c r="H666" s="267"/>
    </row>
    <row r="667" spans="1:8" ht="9.75">
      <c r="A667" s="267"/>
      <c r="B667" s="268"/>
      <c r="C667" s="267"/>
      <c r="D667" s="268"/>
      <c r="E667" s="267"/>
      <c r="F667" s="270"/>
      <c r="G667" s="267"/>
      <c r="H667" s="267"/>
    </row>
    <row r="668" spans="1:8" ht="9.75">
      <c r="A668" s="267"/>
      <c r="B668" s="268"/>
      <c r="C668" s="267"/>
      <c r="D668" s="268"/>
      <c r="E668" s="267"/>
      <c r="F668" s="270"/>
      <c r="G668" s="267"/>
      <c r="H668" s="267"/>
    </row>
    <row r="669" spans="1:8" ht="9.75">
      <c r="A669" s="267"/>
      <c r="B669" s="268"/>
      <c r="C669" s="267"/>
      <c r="D669" s="268"/>
      <c r="E669" s="267"/>
      <c r="F669" s="270"/>
      <c r="G669" s="267"/>
      <c r="H669" s="267"/>
    </row>
    <row r="670" spans="1:8" ht="9.75">
      <c r="A670" s="267"/>
      <c r="B670" s="268"/>
      <c r="C670" s="267"/>
      <c r="D670" s="268"/>
      <c r="E670" s="267"/>
      <c r="F670" s="270"/>
      <c r="G670" s="267"/>
      <c r="H670" s="267"/>
    </row>
    <row r="671" spans="1:8" ht="9.75">
      <c r="A671" s="267"/>
      <c r="B671" s="268"/>
      <c r="C671" s="267"/>
      <c r="D671" s="268"/>
      <c r="E671" s="267"/>
      <c r="F671" s="270"/>
      <c r="G671" s="267"/>
      <c r="H671" s="267"/>
    </row>
    <row r="672" spans="1:8" ht="9.75">
      <c r="A672" s="267"/>
      <c r="B672" s="268"/>
      <c r="C672" s="267"/>
      <c r="D672" s="268"/>
      <c r="E672" s="267"/>
      <c r="F672" s="270"/>
      <c r="G672" s="267"/>
      <c r="H672" s="267"/>
    </row>
    <row r="673" spans="1:8" ht="9.75">
      <c r="A673" s="267"/>
      <c r="B673" s="268"/>
      <c r="C673" s="267"/>
      <c r="D673" s="268"/>
      <c r="E673" s="267"/>
      <c r="F673" s="270"/>
      <c r="G673" s="267"/>
      <c r="H673" s="267"/>
    </row>
    <row r="674" spans="1:8" ht="9.75">
      <c r="A674" s="267"/>
      <c r="B674" s="268"/>
      <c r="C674" s="267"/>
      <c r="D674" s="268"/>
      <c r="E674" s="267"/>
      <c r="F674" s="270"/>
      <c r="G674" s="267"/>
      <c r="H674" s="267"/>
    </row>
    <row r="675" spans="1:8" ht="9.75">
      <c r="A675" s="267"/>
      <c r="B675" s="268"/>
      <c r="C675" s="267"/>
      <c r="D675" s="268"/>
      <c r="E675" s="267"/>
      <c r="F675" s="270"/>
      <c r="G675" s="267"/>
      <c r="H675" s="267"/>
    </row>
    <row r="676" spans="1:8" ht="9.75">
      <c r="A676" s="267"/>
      <c r="B676" s="268"/>
      <c r="C676" s="267"/>
      <c r="D676" s="268"/>
      <c r="E676" s="267"/>
      <c r="F676" s="270"/>
      <c r="G676" s="267"/>
      <c r="H676" s="267"/>
    </row>
    <row r="677" spans="1:8" ht="9.75">
      <c r="A677" s="267"/>
      <c r="B677" s="268"/>
      <c r="C677" s="267"/>
      <c r="D677" s="268"/>
      <c r="E677" s="267"/>
      <c r="F677" s="270"/>
      <c r="G677" s="267"/>
      <c r="H677" s="267"/>
    </row>
    <row r="678" spans="1:8" ht="9.75">
      <c r="A678" s="267"/>
      <c r="B678" s="268"/>
      <c r="C678" s="267"/>
      <c r="D678" s="268"/>
      <c r="E678" s="267"/>
      <c r="F678" s="270"/>
      <c r="G678" s="267"/>
      <c r="H678" s="267"/>
    </row>
    <row r="679" spans="1:8" ht="9.75">
      <c r="A679" s="267"/>
      <c r="B679" s="268"/>
      <c r="C679" s="267"/>
      <c r="D679" s="268"/>
      <c r="E679" s="267"/>
      <c r="F679" s="270"/>
      <c r="G679" s="267"/>
      <c r="H679" s="267"/>
    </row>
    <row r="680" spans="1:8" ht="9.75">
      <c r="A680" s="267"/>
      <c r="B680" s="268"/>
      <c r="C680" s="267"/>
      <c r="D680" s="268"/>
      <c r="E680" s="267"/>
      <c r="F680" s="270"/>
      <c r="G680" s="267"/>
      <c r="H680" s="267"/>
    </row>
    <row r="681" spans="1:8" ht="9.75">
      <c r="A681" s="267"/>
      <c r="B681" s="268"/>
      <c r="C681" s="267"/>
      <c r="D681" s="268"/>
      <c r="E681" s="267"/>
      <c r="F681" s="270"/>
      <c r="G681" s="267"/>
      <c r="H681" s="267"/>
    </row>
    <row r="682" spans="1:8" ht="9.75">
      <c r="A682" s="267"/>
      <c r="B682" s="268"/>
      <c r="C682" s="267"/>
      <c r="D682" s="268"/>
      <c r="E682" s="267"/>
      <c r="F682" s="270"/>
      <c r="G682" s="267"/>
      <c r="H682" s="267"/>
    </row>
    <row r="683" spans="1:8" ht="9.75">
      <c r="A683" s="267"/>
      <c r="B683" s="268"/>
      <c r="C683" s="267"/>
      <c r="D683" s="268"/>
      <c r="E683" s="267"/>
      <c r="F683" s="270"/>
      <c r="G683" s="267"/>
      <c r="H683" s="267"/>
    </row>
    <row r="684" spans="1:8" ht="9.75">
      <c r="A684" s="267"/>
      <c r="B684" s="268"/>
      <c r="C684" s="267"/>
      <c r="D684" s="268"/>
      <c r="E684" s="267"/>
      <c r="F684" s="270"/>
      <c r="G684" s="267"/>
      <c r="H684" s="267"/>
    </row>
    <row r="685" spans="1:8" ht="9.75">
      <c r="A685" s="267"/>
      <c r="B685" s="268"/>
      <c r="C685" s="267"/>
      <c r="D685" s="268"/>
      <c r="E685" s="267"/>
      <c r="F685" s="270"/>
      <c r="G685" s="267"/>
      <c r="H685" s="267"/>
    </row>
    <row r="686" spans="1:8" ht="9.75">
      <c r="A686" s="267"/>
      <c r="B686" s="268"/>
      <c r="C686" s="267"/>
      <c r="D686" s="268"/>
      <c r="E686" s="267"/>
      <c r="F686" s="270"/>
      <c r="G686" s="267"/>
      <c r="H686" s="267"/>
    </row>
    <row r="687" spans="1:8" ht="9.75">
      <c r="A687" s="267"/>
      <c r="B687" s="268"/>
      <c r="C687" s="267"/>
      <c r="D687" s="268"/>
      <c r="E687" s="267"/>
      <c r="F687" s="270"/>
      <c r="G687" s="267"/>
      <c r="H687" s="267"/>
    </row>
    <row r="688" spans="1:8" ht="9.75">
      <c r="A688" s="267"/>
      <c r="B688" s="268"/>
      <c r="C688" s="267"/>
      <c r="D688" s="268"/>
      <c r="E688" s="267"/>
      <c r="F688" s="270"/>
      <c r="G688" s="267"/>
      <c r="H688" s="267"/>
    </row>
    <row r="689" spans="1:8" ht="9.75">
      <c r="A689" s="267"/>
      <c r="B689" s="268"/>
      <c r="C689" s="267"/>
      <c r="D689" s="268"/>
      <c r="E689" s="267"/>
      <c r="F689" s="270"/>
      <c r="G689" s="267"/>
      <c r="H689" s="267"/>
    </row>
    <row r="690" spans="1:8" ht="9.75">
      <c r="A690" s="267"/>
      <c r="B690" s="268"/>
      <c r="C690" s="267"/>
      <c r="D690" s="268"/>
      <c r="E690" s="267"/>
      <c r="F690" s="270"/>
      <c r="G690" s="267"/>
      <c r="H690" s="267"/>
    </row>
    <row r="691" spans="1:8" ht="9.75">
      <c r="A691" s="267"/>
      <c r="B691" s="268"/>
      <c r="C691" s="267"/>
      <c r="D691" s="268"/>
      <c r="E691" s="267"/>
      <c r="F691" s="270"/>
      <c r="G691" s="267"/>
      <c r="H691" s="267"/>
    </row>
    <row r="692" spans="1:8" ht="9.75">
      <c r="A692" s="267"/>
      <c r="B692" s="268"/>
      <c r="C692" s="267"/>
      <c r="D692" s="268"/>
      <c r="E692" s="267"/>
      <c r="F692" s="270"/>
      <c r="G692" s="267"/>
      <c r="H692" s="267"/>
    </row>
    <row r="693" spans="1:8" ht="9.75">
      <c r="A693" s="267"/>
      <c r="B693" s="268"/>
      <c r="C693" s="267"/>
      <c r="D693" s="268"/>
      <c r="E693" s="267"/>
      <c r="F693" s="270"/>
      <c r="G693" s="267"/>
      <c r="H693" s="267"/>
    </row>
    <row r="694" spans="1:8" ht="9.75">
      <c r="A694" s="267"/>
      <c r="B694" s="268"/>
      <c r="C694" s="267"/>
      <c r="D694" s="268"/>
      <c r="E694" s="267"/>
      <c r="F694" s="270"/>
      <c r="G694" s="267"/>
      <c r="H694" s="267"/>
    </row>
    <row r="695" spans="1:8" ht="9.75">
      <c r="A695" s="267"/>
      <c r="B695" s="268"/>
      <c r="C695" s="267"/>
      <c r="D695" s="268"/>
      <c r="E695" s="267"/>
      <c r="F695" s="270"/>
      <c r="G695" s="267"/>
      <c r="H695" s="267"/>
    </row>
    <row r="696" spans="1:8" ht="9.75">
      <c r="A696" s="267"/>
      <c r="B696" s="268"/>
      <c r="C696" s="267"/>
      <c r="D696" s="268"/>
      <c r="E696" s="267"/>
      <c r="F696" s="270"/>
      <c r="G696" s="267"/>
      <c r="H696" s="267"/>
    </row>
    <row r="697" spans="1:8" ht="9.75">
      <c r="A697" s="267"/>
      <c r="B697" s="268"/>
      <c r="C697" s="267"/>
      <c r="D697" s="268"/>
      <c r="E697" s="267"/>
      <c r="F697" s="270"/>
      <c r="G697" s="267"/>
      <c r="H697" s="267"/>
    </row>
    <row r="698" spans="1:8" ht="9.75">
      <c r="A698" s="267"/>
      <c r="B698" s="268"/>
      <c r="C698" s="267"/>
      <c r="D698" s="268"/>
      <c r="E698" s="267"/>
      <c r="F698" s="270"/>
      <c r="G698" s="267"/>
      <c r="H698" s="267"/>
    </row>
    <row r="699" spans="1:8" ht="9.75">
      <c r="A699" s="267"/>
      <c r="B699" s="268"/>
      <c r="C699" s="267"/>
      <c r="D699" s="268"/>
      <c r="E699" s="267"/>
      <c r="F699" s="270"/>
      <c r="G699" s="267"/>
      <c r="H699" s="267"/>
    </row>
    <row r="700" spans="1:8" ht="9.75">
      <c r="A700" s="267"/>
      <c r="B700" s="268"/>
      <c r="C700" s="267"/>
      <c r="D700" s="268"/>
      <c r="E700" s="267"/>
      <c r="F700" s="270"/>
      <c r="G700" s="267"/>
      <c r="H700" s="267"/>
    </row>
    <row r="701" spans="1:8" ht="9.75">
      <c r="A701" s="267"/>
      <c r="B701" s="268"/>
      <c r="C701" s="267"/>
      <c r="D701" s="268"/>
      <c r="E701" s="267"/>
      <c r="F701" s="270"/>
      <c r="G701" s="267"/>
      <c r="H701" s="267"/>
    </row>
    <row r="702" spans="1:8" ht="9.75">
      <c r="A702" s="267"/>
      <c r="B702" s="268"/>
      <c r="C702" s="267"/>
      <c r="D702" s="268"/>
      <c r="E702" s="267"/>
      <c r="F702" s="270"/>
      <c r="G702" s="267"/>
      <c r="H702" s="267"/>
    </row>
    <row r="703" spans="1:8" ht="9.75">
      <c r="A703" s="267"/>
      <c r="B703" s="268"/>
      <c r="C703" s="267"/>
      <c r="D703" s="268"/>
      <c r="E703" s="267"/>
      <c r="F703" s="270"/>
      <c r="G703" s="267"/>
      <c r="H703" s="267"/>
    </row>
    <row r="704" spans="1:8" ht="9.75">
      <c r="A704" s="267"/>
      <c r="B704" s="268"/>
      <c r="C704" s="267"/>
      <c r="D704" s="268"/>
      <c r="E704" s="267"/>
      <c r="F704" s="270"/>
      <c r="G704" s="267"/>
      <c r="H704" s="267"/>
    </row>
    <row r="705" spans="1:8" ht="9.75">
      <c r="A705" s="267"/>
      <c r="B705" s="268"/>
      <c r="C705" s="267"/>
      <c r="D705" s="268"/>
      <c r="E705" s="267"/>
      <c r="F705" s="270"/>
      <c r="G705" s="267"/>
      <c r="H705" s="267"/>
    </row>
    <row r="706" spans="1:8" ht="9.75">
      <c r="A706" s="267"/>
      <c r="B706" s="268"/>
      <c r="C706" s="267"/>
      <c r="D706" s="268"/>
      <c r="E706" s="267"/>
      <c r="F706" s="270"/>
      <c r="G706" s="267"/>
      <c r="H706" s="267"/>
    </row>
    <row r="707" spans="1:8" ht="9.75">
      <c r="A707" s="267"/>
      <c r="B707" s="268"/>
      <c r="C707" s="267"/>
      <c r="D707" s="268"/>
      <c r="E707" s="267"/>
      <c r="F707" s="270"/>
      <c r="G707" s="267"/>
      <c r="H707" s="267"/>
    </row>
    <row r="708" spans="1:8" ht="9.75">
      <c r="A708" s="267"/>
      <c r="B708" s="268"/>
      <c r="C708" s="267"/>
      <c r="D708" s="268"/>
      <c r="E708" s="267"/>
      <c r="F708" s="270"/>
      <c r="G708" s="267"/>
      <c r="H708" s="267"/>
    </row>
    <row r="709" spans="1:8" ht="9.75">
      <c r="A709" s="267"/>
      <c r="B709" s="268"/>
      <c r="C709" s="267"/>
      <c r="D709" s="268"/>
      <c r="E709" s="267"/>
      <c r="F709" s="270"/>
      <c r="G709" s="267"/>
      <c r="H709" s="267"/>
    </row>
    <row r="710" spans="1:8" ht="9.75">
      <c r="A710" s="267"/>
      <c r="B710" s="268"/>
      <c r="C710" s="267"/>
      <c r="D710" s="268"/>
      <c r="E710" s="267"/>
      <c r="F710" s="270"/>
      <c r="G710" s="267"/>
      <c r="H710" s="267"/>
    </row>
    <row r="711" spans="1:8" ht="9.75">
      <c r="A711" s="267"/>
      <c r="B711" s="268"/>
      <c r="C711" s="267"/>
      <c r="D711" s="268"/>
      <c r="E711" s="267"/>
      <c r="F711" s="270"/>
      <c r="G711" s="267"/>
      <c r="H711" s="267"/>
    </row>
    <row r="712" spans="1:8" ht="9.75">
      <c r="A712" s="267"/>
      <c r="B712" s="268"/>
      <c r="C712" s="267"/>
      <c r="D712" s="268"/>
      <c r="E712" s="267"/>
      <c r="F712" s="270"/>
      <c r="G712" s="267"/>
      <c r="H712" s="267"/>
    </row>
    <row r="713" spans="1:8" ht="9.75">
      <c r="A713" s="267"/>
      <c r="B713" s="268"/>
      <c r="C713" s="267"/>
      <c r="D713" s="268"/>
      <c r="E713" s="267"/>
      <c r="F713" s="270"/>
      <c r="G713" s="267"/>
      <c r="H713" s="267"/>
    </row>
    <row r="714" spans="1:8" ht="9.75">
      <c r="A714" s="267"/>
      <c r="B714" s="268"/>
      <c r="C714" s="267"/>
      <c r="D714" s="268"/>
      <c r="E714" s="267"/>
      <c r="F714" s="270"/>
      <c r="G714" s="267"/>
      <c r="H714" s="267"/>
    </row>
    <row r="715" spans="1:8" ht="9.75">
      <c r="A715" s="267"/>
      <c r="B715" s="268"/>
      <c r="C715" s="267"/>
      <c r="D715" s="268"/>
      <c r="E715" s="267"/>
      <c r="F715" s="270"/>
      <c r="G715" s="267"/>
      <c r="H715" s="267"/>
    </row>
    <row r="716" spans="1:8" ht="9.75">
      <c r="A716" s="267"/>
      <c r="B716" s="268"/>
      <c r="C716" s="267"/>
      <c r="D716" s="268"/>
      <c r="E716" s="267"/>
      <c r="F716" s="270"/>
      <c r="G716" s="267"/>
      <c r="H716" s="267"/>
    </row>
    <row r="717" spans="1:8" ht="9.75">
      <c r="A717" s="267"/>
      <c r="B717" s="268"/>
      <c r="C717" s="267"/>
      <c r="D717" s="268"/>
      <c r="E717" s="267"/>
      <c r="F717" s="270"/>
      <c r="G717" s="267"/>
      <c r="H717" s="267"/>
    </row>
    <row r="718" spans="1:8" ht="9.75">
      <c r="A718" s="267"/>
      <c r="B718" s="268"/>
      <c r="C718" s="267"/>
      <c r="D718" s="268"/>
      <c r="E718" s="267"/>
      <c r="F718" s="270"/>
      <c r="G718" s="267"/>
      <c r="H718" s="267"/>
    </row>
    <row r="719" spans="1:8" ht="9.75">
      <c r="A719" s="267"/>
      <c r="B719" s="268"/>
      <c r="C719" s="267"/>
      <c r="D719" s="268"/>
      <c r="E719" s="267"/>
      <c r="F719" s="270"/>
      <c r="G719" s="267"/>
      <c r="H719" s="267"/>
    </row>
    <row r="720" spans="1:8" ht="9.75">
      <c r="A720" s="267"/>
      <c r="B720" s="268"/>
      <c r="C720" s="267"/>
      <c r="D720" s="268"/>
      <c r="E720" s="267"/>
      <c r="F720" s="270"/>
      <c r="G720" s="267"/>
      <c r="H720" s="267"/>
    </row>
    <row r="721" spans="1:8" ht="9.75">
      <c r="A721" s="267"/>
      <c r="B721" s="268"/>
      <c r="C721" s="267"/>
      <c r="D721" s="268"/>
      <c r="E721" s="267"/>
      <c r="F721" s="270"/>
      <c r="G721" s="267"/>
      <c r="H721" s="267"/>
    </row>
    <row r="722" spans="1:8" ht="9.75">
      <c r="A722" s="267"/>
      <c r="B722" s="268"/>
      <c r="C722" s="267"/>
      <c r="D722" s="268"/>
      <c r="E722" s="267"/>
      <c r="F722" s="270"/>
      <c r="G722" s="267"/>
      <c r="H722" s="267"/>
    </row>
    <row r="723" spans="1:8" ht="9.75">
      <c r="A723" s="267"/>
      <c r="B723" s="268"/>
      <c r="C723" s="267"/>
      <c r="D723" s="268"/>
      <c r="E723" s="267"/>
      <c r="F723" s="270"/>
      <c r="G723" s="267"/>
      <c r="H723" s="267"/>
    </row>
    <row r="724" spans="1:8" ht="9.75">
      <c r="A724" s="267"/>
      <c r="B724" s="268"/>
      <c r="C724" s="267"/>
      <c r="D724" s="268"/>
      <c r="E724" s="267"/>
      <c r="F724" s="270"/>
      <c r="G724" s="267"/>
      <c r="H724" s="267"/>
    </row>
    <row r="725" spans="1:8" ht="9.75">
      <c r="A725" s="267"/>
      <c r="B725" s="268"/>
      <c r="C725" s="267"/>
      <c r="D725" s="268"/>
      <c r="E725" s="267"/>
      <c r="F725" s="270"/>
      <c r="G725" s="267"/>
      <c r="H725" s="267"/>
    </row>
    <row r="726" spans="1:8" ht="9.75">
      <c r="A726" s="267"/>
      <c r="B726" s="268"/>
      <c r="C726" s="267"/>
      <c r="D726" s="268"/>
      <c r="E726" s="267"/>
      <c r="F726" s="270"/>
      <c r="G726" s="267"/>
      <c r="H726" s="267"/>
    </row>
    <row r="727" spans="1:8" ht="9.75">
      <c r="A727" s="267"/>
      <c r="B727" s="268"/>
      <c r="C727" s="267"/>
      <c r="D727" s="268"/>
      <c r="E727" s="267"/>
      <c r="F727" s="270"/>
      <c r="G727" s="267"/>
      <c r="H727" s="267"/>
    </row>
    <row r="728" spans="1:8" ht="9.75">
      <c r="A728" s="267"/>
      <c r="B728" s="268"/>
      <c r="C728" s="267"/>
      <c r="D728" s="268"/>
      <c r="E728" s="267"/>
      <c r="F728" s="270"/>
      <c r="G728" s="267"/>
      <c r="H728" s="267"/>
    </row>
    <row r="729" spans="1:8" ht="9.75">
      <c r="A729" s="267"/>
      <c r="B729" s="268"/>
      <c r="C729" s="267"/>
      <c r="D729" s="268"/>
      <c r="E729" s="267"/>
      <c r="F729" s="270"/>
      <c r="G729" s="267"/>
      <c r="H729" s="267"/>
    </row>
    <row r="730" spans="1:8" ht="9.75">
      <c r="A730" s="267"/>
      <c r="B730" s="268"/>
      <c r="C730" s="267"/>
      <c r="D730" s="268"/>
      <c r="E730" s="267"/>
      <c r="F730" s="270"/>
      <c r="G730" s="267"/>
      <c r="H730" s="267"/>
    </row>
    <row r="731" spans="1:8" ht="9.75">
      <c r="A731" s="267"/>
      <c r="B731" s="268"/>
      <c r="C731" s="267"/>
      <c r="D731" s="268"/>
      <c r="E731" s="267"/>
      <c r="F731" s="270"/>
      <c r="G731" s="267"/>
      <c r="H731" s="267"/>
    </row>
    <row r="732" spans="1:8" ht="9.75">
      <c r="A732" s="267"/>
      <c r="B732" s="268"/>
      <c r="C732" s="267"/>
      <c r="D732" s="268"/>
      <c r="E732" s="267"/>
      <c r="F732" s="270"/>
      <c r="G732" s="267"/>
      <c r="H732" s="267"/>
    </row>
    <row r="733" spans="1:8" ht="9.75">
      <c r="A733" s="267"/>
      <c r="B733" s="268"/>
      <c r="C733" s="267"/>
      <c r="D733" s="268"/>
      <c r="E733" s="267"/>
      <c r="F733" s="270"/>
      <c r="G733" s="267"/>
      <c r="H733" s="267"/>
    </row>
    <row r="734" spans="1:8" ht="9.75">
      <c r="A734" s="267"/>
      <c r="B734" s="268"/>
      <c r="C734" s="267"/>
      <c r="D734" s="268"/>
      <c r="E734" s="267"/>
      <c r="F734" s="270"/>
      <c r="G734" s="267"/>
      <c r="H734" s="267"/>
    </row>
    <row r="735" spans="1:8" ht="9.75">
      <c r="A735" s="267"/>
      <c r="B735" s="268"/>
      <c r="C735" s="267"/>
      <c r="D735" s="268"/>
      <c r="E735" s="267"/>
      <c r="F735" s="270"/>
      <c r="G735" s="267"/>
      <c r="H735" s="267"/>
    </row>
    <row r="736" spans="1:8" ht="9.75">
      <c r="A736" s="267"/>
      <c r="B736" s="268"/>
      <c r="C736" s="267"/>
      <c r="D736" s="268"/>
      <c r="E736" s="267"/>
      <c r="F736" s="270"/>
      <c r="G736" s="267"/>
      <c r="H736" s="267"/>
    </row>
    <row r="737" spans="1:8" ht="9.75">
      <c r="A737" s="267"/>
      <c r="B737" s="268"/>
      <c r="C737" s="267"/>
      <c r="D737" s="268"/>
      <c r="E737" s="267"/>
      <c r="F737" s="270"/>
      <c r="G737" s="267"/>
      <c r="H737" s="267"/>
    </row>
    <row r="738" spans="1:8" ht="9.75">
      <c r="A738" s="267"/>
      <c r="B738" s="268"/>
      <c r="C738" s="267"/>
      <c r="D738" s="268"/>
      <c r="E738" s="267"/>
      <c r="F738" s="270"/>
      <c r="G738" s="267"/>
      <c r="H738" s="267"/>
    </row>
    <row r="739" spans="1:8" ht="9.75">
      <c r="A739" s="267"/>
      <c r="B739" s="268"/>
      <c r="C739" s="267"/>
      <c r="D739" s="268"/>
      <c r="E739" s="267"/>
      <c r="F739" s="270"/>
      <c r="G739" s="267"/>
      <c r="H739" s="267"/>
    </row>
    <row r="740" spans="1:8" ht="9.75">
      <c r="A740" s="267"/>
      <c r="B740" s="268"/>
      <c r="C740" s="267"/>
      <c r="D740" s="268"/>
      <c r="E740" s="267"/>
      <c r="F740" s="270"/>
      <c r="G740" s="267"/>
      <c r="H740" s="267"/>
    </row>
    <row r="741" spans="1:8" ht="9.75">
      <c r="A741" s="267"/>
      <c r="B741" s="268"/>
      <c r="C741" s="267"/>
      <c r="D741" s="268"/>
      <c r="E741" s="267"/>
      <c r="F741" s="270"/>
      <c r="G741" s="267"/>
      <c r="H741" s="267"/>
    </row>
    <row r="742" spans="1:8" ht="9.75">
      <c r="A742" s="267"/>
      <c r="B742" s="268"/>
      <c r="C742" s="267"/>
      <c r="D742" s="268"/>
      <c r="E742" s="267"/>
      <c r="F742" s="270"/>
      <c r="G742" s="267"/>
      <c r="H742" s="267"/>
    </row>
    <row r="743" spans="1:8" ht="9.75">
      <c r="A743" s="267"/>
      <c r="B743" s="268"/>
      <c r="C743" s="267"/>
      <c r="D743" s="268"/>
      <c r="E743" s="267"/>
      <c r="F743" s="270"/>
      <c r="G743" s="267"/>
      <c r="H743" s="267"/>
    </row>
    <row r="744" spans="1:8" ht="9.75">
      <c r="A744" s="267"/>
      <c r="B744" s="268"/>
      <c r="C744" s="267"/>
      <c r="D744" s="268"/>
      <c r="E744" s="267"/>
      <c r="F744" s="270"/>
      <c r="G744" s="267"/>
      <c r="H744" s="267"/>
    </row>
    <row r="745" spans="1:8" ht="9.75">
      <c r="A745" s="267"/>
      <c r="B745" s="268"/>
      <c r="C745" s="267"/>
      <c r="D745" s="268"/>
      <c r="E745" s="267"/>
      <c r="F745" s="270"/>
      <c r="G745" s="267"/>
      <c r="H745" s="267"/>
    </row>
    <row r="746" spans="1:8" ht="9.75">
      <c r="A746" s="267"/>
      <c r="B746" s="268"/>
      <c r="C746" s="267"/>
      <c r="D746" s="268"/>
      <c r="E746" s="267"/>
      <c r="F746" s="270"/>
      <c r="G746" s="267"/>
      <c r="H746" s="267"/>
    </row>
    <row r="747" spans="1:8" ht="9.75">
      <c r="A747" s="267"/>
      <c r="B747" s="268"/>
      <c r="C747" s="267"/>
      <c r="D747" s="268"/>
      <c r="E747" s="267"/>
      <c r="F747" s="270"/>
      <c r="G747" s="267"/>
      <c r="H747" s="267"/>
    </row>
    <row r="748" spans="1:8" ht="9.75">
      <c r="A748" s="267"/>
      <c r="B748" s="268"/>
      <c r="C748" s="267"/>
      <c r="D748" s="268"/>
      <c r="E748" s="267"/>
      <c r="F748" s="270"/>
      <c r="G748" s="267"/>
      <c r="H748" s="267"/>
    </row>
    <row r="749" spans="1:8" ht="9.75">
      <c r="A749" s="267"/>
      <c r="B749" s="268"/>
      <c r="C749" s="267"/>
      <c r="D749" s="268"/>
      <c r="E749" s="267"/>
      <c r="F749" s="270"/>
      <c r="G749" s="267"/>
      <c r="H749" s="267"/>
    </row>
    <row r="750" spans="1:8" ht="9.75">
      <c r="A750" s="267"/>
      <c r="B750" s="268"/>
      <c r="C750" s="267"/>
      <c r="D750" s="268"/>
      <c r="E750" s="267"/>
      <c r="F750" s="270"/>
      <c r="G750" s="267"/>
      <c r="H750" s="267"/>
    </row>
    <row r="751" spans="1:8" ht="9.75">
      <c r="A751" s="267"/>
      <c r="B751" s="268"/>
      <c r="C751" s="267"/>
      <c r="D751" s="268"/>
      <c r="E751" s="267"/>
      <c r="F751" s="270"/>
      <c r="G751" s="267"/>
      <c r="H751" s="267"/>
    </row>
    <row r="752" spans="1:8" ht="9.75">
      <c r="A752" s="267"/>
      <c r="B752" s="268"/>
      <c r="C752" s="267"/>
      <c r="D752" s="268"/>
      <c r="E752" s="267"/>
      <c r="F752" s="270"/>
      <c r="G752" s="267"/>
      <c r="H752" s="267"/>
    </row>
    <row r="753" spans="1:8" ht="9.75">
      <c r="A753" s="267"/>
      <c r="B753" s="268"/>
      <c r="C753" s="267"/>
      <c r="D753" s="268"/>
      <c r="E753" s="267"/>
      <c r="F753" s="270"/>
      <c r="G753" s="267"/>
      <c r="H753" s="267"/>
    </row>
    <row r="754" spans="1:8" ht="9.75">
      <c r="A754" s="267"/>
      <c r="B754" s="268"/>
      <c r="C754" s="267"/>
      <c r="D754" s="268"/>
      <c r="E754" s="267"/>
      <c r="F754" s="270"/>
      <c r="G754" s="267"/>
      <c r="H754" s="267"/>
    </row>
    <row r="755" spans="1:8" ht="9.75">
      <c r="A755" s="267"/>
      <c r="B755" s="268"/>
      <c r="C755" s="267"/>
      <c r="D755" s="268"/>
      <c r="E755" s="267"/>
      <c r="F755" s="270"/>
      <c r="G755" s="267"/>
      <c r="H755" s="267"/>
    </row>
    <row r="756" spans="1:8" ht="9.75">
      <c r="A756" s="267"/>
      <c r="B756" s="268"/>
      <c r="C756" s="267"/>
      <c r="D756" s="268"/>
      <c r="E756" s="267"/>
      <c r="F756" s="270"/>
      <c r="G756" s="267"/>
      <c r="H756" s="267"/>
    </row>
    <row r="757" spans="1:8" ht="9.75">
      <c r="A757" s="267"/>
      <c r="B757" s="268"/>
      <c r="C757" s="267"/>
      <c r="D757" s="268"/>
      <c r="E757" s="267"/>
      <c r="F757" s="270"/>
      <c r="G757" s="267"/>
      <c r="H757" s="267"/>
    </row>
    <row r="758" spans="1:8" ht="9.75">
      <c r="A758" s="267"/>
      <c r="B758" s="268"/>
      <c r="C758" s="267"/>
      <c r="D758" s="268"/>
      <c r="E758" s="267"/>
      <c r="F758" s="270"/>
      <c r="G758" s="267"/>
      <c r="H758" s="267"/>
    </row>
    <row r="759" spans="1:8" ht="9.75">
      <c r="A759" s="267"/>
      <c r="B759" s="268"/>
      <c r="C759" s="267"/>
      <c r="D759" s="268"/>
      <c r="E759" s="267"/>
      <c r="F759" s="270"/>
      <c r="G759" s="267"/>
      <c r="H759" s="267"/>
    </row>
    <row r="760" spans="1:8" ht="9.75">
      <c r="A760" s="267"/>
      <c r="B760" s="268"/>
      <c r="C760" s="267"/>
      <c r="D760" s="268"/>
      <c r="E760" s="267"/>
      <c r="F760" s="270"/>
      <c r="G760" s="267"/>
      <c r="H760" s="267"/>
    </row>
    <row r="761" spans="1:8" ht="9.75">
      <c r="A761" s="267"/>
      <c r="B761" s="268"/>
      <c r="C761" s="267"/>
      <c r="D761" s="268"/>
      <c r="E761" s="267"/>
      <c r="F761" s="270"/>
      <c r="G761" s="267"/>
      <c r="H761" s="267"/>
    </row>
    <row r="762" spans="1:8" ht="9.75">
      <c r="A762" s="267"/>
      <c r="B762" s="268"/>
      <c r="C762" s="267"/>
      <c r="D762" s="268"/>
      <c r="E762" s="267"/>
      <c r="F762" s="270"/>
      <c r="G762" s="267"/>
      <c r="H762" s="267"/>
    </row>
    <row r="763" spans="1:8" ht="9.75">
      <c r="A763" s="267"/>
      <c r="B763" s="268"/>
      <c r="C763" s="267"/>
      <c r="D763" s="268"/>
      <c r="E763" s="267"/>
      <c r="F763" s="270"/>
      <c r="G763" s="267"/>
      <c r="H763" s="267"/>
    </row>
    <row r="764" spans="1:8" ht="9.75">
      <c r="A764" s="267"/>
      <c r="B764" s="268"/>
      <c r="C764" s="267"/>
      <c r="D764" s="268"/>
      <c r="E764" s="267"/>
      <c r="F764" s="270"/>
      <c r="G764" s="267"/>
      <c r="H764" s="267"/>
    </row>
    <row r="765" spans="1:8" ht="9.75">
      <c r="A765" s="267"/>
      <c r="B765" s="268"/>
      <c r="C765" s="267"/>
      <c r="D765" s="268"/>
      <c r="E765" s="267"/>
      <c r="F765" s="270"/>
      <c r="G765" s="267"/>
      <c r="H765" s="267"/>
    </row>
    <row r="766" spans="1:8" ht="9.75">
      <c r="A766" s="267"/>
      <c r="B766" s="268"/>
      <c r="C766" s="267"/>
      <c r="D766" s="268"/>
      <c r="E766" s="267"/>
      <c r="F766" s="270"/>
      <c r="G766" s="267"/>
      <c r="H766" s="267"/>
    </row>
    <row r="767" spans="1:8" ht="9.75">
      <c r="A767" s="267"/>
      <c r="B767" s="268"/>
      <c r="C767" s="267"/>
      <c r="D767" s="268"/>
      <c r="E767" s="267"/>
      <c r="F767" s="270"/>
      <c r="G767" s="267"/>
      <c r="H767" s="267"/>
    </row>
    <row r="768" spans="1:8" ht="9.75">
      <c r="A768" s="267"/>
      <c r="B768" s="268"/>
      <c r="C768" s="267"/>
      <c r="D768" s="268"/>
      <c r="E768" s="267"/>
      <c r="F768" s="270"/>
      <c r="G768" s="267"/>
      <c r="H768" s="267"/>
    </row>
    <row r="769" spans="1:8" ht="9.75">
      <c r="A769" s="267"/>
      <c r="B769" s="268"/>
      <c r="C769" s="267"/>
      <c r="D769" s="268"/>
      <c r="E769" s="267"/>
      <c r="F769" s="270"/>
      <c r="G769" s="267"/>
      <c r="H769" s="267"/>
    </row>
    <row r="770" spans="1:8" ht="9.75">
      <c r="A770" s="267"/>
      <c r="B770" s="268"/>
      <c r="C770" s="267"/>
      <c r="D770" s="268"/>
      <c r="E770" s="267"/>
      <c r="F770" s="270"/>
      <c r="G770" s="267"/>
      <c r="H770" s="267"/>
    </row>
    <row r="771" spans="1:8" ht="9.75">
      <c r="A771" s="267"/>
      <c r="B771" s="268"/>
      <c r="C771" s="267"/>
      <c r="D771" s="268"/>
      <c r="E771" s="267"/>
      <c r="F771" s="270"/>
      <c r="G771" s="267"/>
      <c r="H771" s="267"/>
    </row>
    <row r="772" spans="1:8" ht="9.75">
      <c r="A772" s="267"/>
      <c r="B772" s="268"/>
      <c r="C772" s="267"/>
      <c r="D772" s="268"/>
      <c r="E772" s="267"/>
      <c r="F772" s="270"/>
      <c r="G772" s="267"/>
      <c r="H772" s="267"/>
    </row>
    <row r="773" spans="1:8" ht="9.75">
      <c r="A773" s="267"/>
      <c r="B773" s="268"/>
      <c r="C773" s="267"/>
      <c r="D773" s="268"/>
      <c r="E773" s="267"/>
      <c r="F773" s="270"/>
      <c r="G773" s="267"/>
      <c r="H773" s="267"/>
    </row>
    <row r="774" spans="1:8" ht="9.75">
      <c r="A774" s="267"/>
      <c r="B774" s="268"/>
      <c r="C774" s="267"/>
      <c r="D774" s="268"/>
      <c r="E774" s="267"/>
      <c r="F774" s="270"/>
      <c r="G774" s="267"/>
      <c r="H774" s="267"/>
    </row>
    <row r="775" spans="1:8" ht="9.75">
      <c r="A775" s="267"/>
      <c r="B775" s="268"/>
      <c r="C775" s="267"/>
      <c r="D775" s="268"/>
      <c r="E775" s="267"/>
      <c r="F775" s="270"/>
      <c r="G775" s="267"/>
      <c r="H775" s="267"/>
    </row>
    <row r="776" spans="1:8" ht="9.75">
      <c r="A776" s="267"/>
      <c r="B776" s="268"/>
      <c r="C776" s="267"/>
      <c r="D776" s="268"/>
      <c r="E776" s="267"/>
      <c r="F776" s="270"/>
      <c r="G776" s="267"/>
      <c r="H776" s="267"/>
    </row>
    <row r="777" spans="1:8" ht="9.75">
      <c r="A777" s="267"/>
      <c r="B777" s="268"/>
      <c r="C777" s="267"/>
      <c r="D777" s="268"/>
      <c r="E777" s="267"/>
      <c r="F777" s="270"/>
      <c r="G777" s="267"/>
      <c r="H777" s="267"/>
    </row>
    <row r="778" spans="1:8" ht="9.75">
      <c r="A778" s="267"/>
      <c r="B778" s="268"/>
      <c r="C778" s="267"/>
      <c r="D778" s="268"/>
      <c r="E778" s="267"/>
      <c r="F778" s="270"/>
      <c r="G778" s="267"/>
      <c r="H778" s="267"/>
    </row>
    <row r="779" spans="1:8" ht="9.75">
      <c r="A779" s="267"/>
      <c r="B779" s="268"/>
      <c r="C779" s="267"/>
      <c r="D779" s="268"/>
      <c r="E779" s="267"/>
      <c r="F779" s="270"/>
      <c r="G779" s="267"/>
      <c r="H779" s="267"/>
    </row>
    <row r="780" spans="1:8" ht="9.75">
      <c r="A780" s="267"/>
      <c r="B780" s="268"/>
      <c r="C780" s="267"/>
      <c r="D780" s="268"/>
      <c r="E780" s="267"/>
      <c r="F780" s="270"/>
      <c r="G780" s="267"/>
      <c r="H780" s="267"/>
    </row>
    <row r="781" spans="1:8" ht="9.75">
      <c r="A781" s="267"/>
      <c r="B781" s="268"/>
      <c r="C781" s="267"/>
      <c r="D781" s="268"/>
      <c r="E781" s="267"/>
      <c r="F781" s="270"/>
      <c r="G781" s="267"/>
      <c r="H781" s="267"/>
    </row>
    <row r="782" spans="1:8" ht="9.75">
      <c r="A782" s="267"/>
      <c r="B782" s="268"/>
      <c r="C782" s="267"/>
      <c r="D782" s="268"/>
      <c r="E782" s="267"/>
      <c r="F782" s="270"/>
      <c r="G782" s="267"/>
      <c r="H782" s="267"/>
    </row>
    <row r="783" spans="1:8" ht="9.75">
      <c r="A783" s="267"/>
      <c r="B783" s="268"/>
      <c r="C783" s="267"/>
      <c r="D783" s="268"/>
      <c r="E783" s="267"/>
      <c r="F783" s="270"/>
      <c r="G783" s="267"/>
      <c r="H783" s="267"/>
    </row>
    <row r="784" spans="1:8" ht="9.75">
      <c r="A784" s="267"/>
      <c r="B784" s="268"/>
      <c r="C784" s="267"/>
      <c r="D784" s="268"/>
      <c r="E784" s="267"/>
      <c r="F784" s="270"/>
      <c r="G784" s="267"/>
      <c r="H784" s="267"/>
    </row>
    <row r="785" spans="1:8" ht="9.75">
      <c r="A785" s="267"/>
      <c r="B785" s="268"/>
      <c r="C785" s="267"/>
      <c r="D785" s="268"/>
      <c r="E785" s="267"/>
      <c r="F785" s="270"/>
      <c r="G785" s="267"/>
      <c r="H785" s="267"/>
    </row>
    <row r="786" spans="1:8" ht="9.75">
      <c r="A786" s="267"/>
      <c r="B786" s="268"/>
      <c r="C786" s="267"/>
      <c r="D786" s="268"/>
      <c r="E786" s="267"/>
      <c r="F786" s="270"/>
      <c r="G786" s="267"/>
      <c r="H786" s="267"/>
    </row>
    <row r="787" spans="1:8" ht="9.75">
      <c r="A787" s="267"/>
      <c r="B787" s="268"/>
      <c r="C787" s="267"/>
      <c r="D787" s="268"/>
      <c r="E787" s="267"/>
      <c r="F787" s="270"/>
      <c r="G787" s="267"/>
      <c r="H787" s="267"/>
    </row>
    <row r="788" spans="1:8" ht="9.75">
      <c r="A788" s="267"/>
      <c r="B788" s="268"/>
      <c r="C788" s="267"/>
      <c r="D788" s="268"/>
      <c r="E788" s="267"/>
      <c r="F788" s="270"/>
      <c r="G788" s="267"/>
      <c r="H788" s="267"/>
    </row>
    <row r="789" spans="1:8" ht="9.75">
      <c r="A789" s="267"/>
      <c r="B789" s="268"/>
      <c r="C789" s="267"/>
      <c r="D789" s="268"/>
      <c r="E789" s="267"/>
      <c r="F789" s="270"/>
      <c r="G789" s="267"/>
      <c r="H789" s="267"/>
    </row>
    <row r="790" spans="1:8" ht="9.75">
      <c r="A790" s="267"/>
      <c r="B790" s="268"/>
      <c r="C790" s="267"/>
      <c r="D790" s="268"/>
      <c r="E790" s="267"/>
      <c r="F790" s="270"/>
      <c r="G790" s="267"/>
      <c r="H790" s="267"/>
    </row>
    <row r="791" spans="1:8" ht="9.75">
      <c r="A791" s="267"/>
      <c r="B791" s="268"/>
      <c r="C791" s="267"/>
      <c r="D791" s="268"/>
      <c r="E791" s="267"/>
      <c r="F791" s="270"/>
      <c r="G791" s="267"/>
      <c r="H791" s="267"/>
    </row>
    <row r="792" spans="1:8" ht="9.75">
      <c r="A792" s="267"/>
      <c r="B792" s="268"/>
      <c r="C792" s="267"/>
      <c r="D792" s="268"/>
      <c r="E792" s="267"/>
      <c r="F792" s="270"/>
      <c r="G792" s="267"/>
      <c r="H792" s="267"/>
    </row>
    <row r="793" spans="1:8" ht="9.75">
      <c r="A793" s="267"/>
      <c r="B793" s="268"/>
      <c r="C793" s="267"/>
      <c r="D793" s="268"/>
      <c r="E793" s="267"/>
      <c r="F793" s="270"/>
      <c r="G793" s="267"/>
      <c r="H793" s="267"/>
    </row>
    <row r="794" spans="1:8" ht="9.75">
      <c r="A794" s="267"/>
      <c r="B794" s="268"/>
      <c r="C794" s="267"/>
      <c r="D794" s="268"/>
      <c r="E794" s="267"/>
      <c r="F794" s="270"/>
      <c r="G794" s="267"/>
      <c r="H794" s="267"/>
    </row>
    <row r="795" spans="1:8" ht="9.75">
      <c r="A795" s="267"/>
      <c r="B795" s="268"/>
      <c r="C795" s="267"/>
      <c r="D795" s="268"/>
      <c r="E795" s="267"/>
      <c r="F795" s="270"/>
      <c r="G795" s="267"/>
      <c r="H795" s="267"/>
    </row>
    <row r="796" spans="1:8" ht="9.75">
      <c r="A796" s="267"/>
      <c r="B796" s="268"/>
      <c r="C796" s="267"/>
      <c r="D796" s="268"/>
      <c r="E796" s="267"/>
      <c r="F796" s="270"/>
      <c r="G796" s="267"/>
      <c r="H796" s="267"/>
    </row>
    <row r="797" spans="1:8" ht="9.75">
      <c r="A797" s="267"/>
      <c r="B797" s="268"/>
      <c r="C797" s="267"/>
      <c r="D797" s="268"/>
      <c r="E797" s="267"/>
      <c r="F797" s="270"/>
      <c r="G797" s="267"/>
      <c r="H797" s="267"/>
    </row>
    <row r="798" spans="1:8" ht="9.75">
      <c r="A798" s="267"/>
      <c r="B798" s="268"/>
      <c r="C798" s="267"/>
      <c r="D798" s="268"/>
      <c r="E798" s="267"/>
      <c r="F798" s="270"/>
      <c r="G798" s="267"/>
      <c r="H798" s="267"/>
    </row>
    <row r="799" spans="1:8" ht="9.75">
      <c r="A799" s="267"/>
      <c r="B799" s="268"/>
      <c r="C799" s="267"/>
      <c r="D799" s="268"/>
      <c r="E799" s="267"/>
      <c r="F799" s="270"/>
      <c r="G799" s="267"/>
      <c r="H799" s="267"/>
    </row>
    <row r="800" spans="1:8" ht="9.75">
      <c r="A800" s="267"/>
      <c r="B800" s="268"/>
      <c r="C800" s="267"/>
      <c r="D800" s="268"/>
      <c r="E800" s="267"/>
      <c r="F800" s="270"/>
      <c r="G800" s="267"/>
      <c r="H800" s="267"/>
    </row>
    <row r="801" spans="1:8" ht="9.75">
      <c r="A801" s="267"/>
      <c r="B801" s="268"/>
      <c r="C801" s="267"/>
      <c r="D801" s="268"/>
      <c r="E801" s="267"/>
      <c r="F801" s="270"/>
      <c r="G801" s="267"/>
      <c r="H801" s="267"/>
    </row>
    <row r="802" spans="1:8" ht="9.75">
      <c r="A802" s="267"/>
      <c r="B802" s="268"/>
      <c r="C802" s="267"/>
      <c r="D802" s="268"/>
      <c r="E802" s="267"/>
      <c r="F802" s="270"/>
      <c r="G802" s="267"/>
      <c r="H802" s="267"/>
    </row>
    <row r="803" spans="1:8" ht="9.75">
      <c r="A803" s="267"/>
      <c r="B803" s="268"/>
      <c r="C803" s="267"/>
      <c r="D803" s="268"/>
      <c r="E803" s="267"/>
      <c r="F803" s="270"/>
      <c r="G803" s="267"/>
      <c r="H803" s="267"/>
    </row>
    <row r="804" spans="1:8" ht="9.75">
      <c r="A804" s="267"/>
      <c r="B804" s="268"/>
      <c r="C804" s="267"/>
      <c r="D804" s="268"/>
      <c r="E804" s="267"/>
      <c r="F804" s="270"/>
      <c r="G804" s="267"/>
      <c r="H804" s="267"/>
    </row>
    <row r="805" spans="1:8" ht="9.75">
      <c r="A805" s="267"/>
      <c r="B805" s="268"/>
      <c r="C805" s="267"/>
      <c r="D805" s="268"/>
      <c r="E805" s="267"/>
      <c r="F805" s="270"/>
      <c r="G805" s="267"/>
      <c r="H805" s="267"/>
    </row>
    <row r="806" spans="1:8" ht="9.75">
      <c r="A806" s="267"/>
      <c r="B806" s="268"/>
      <c r="C806" s="267"/>
      <c r="D806" s="268"/>
      <c r="E806" s="267"/>
      <c r="F806" s="270"/>
      <c r="G806" s="267"/>
      <c r="H806" s="267"/>
    </row>
    <row r="807" spans="1:8" ht="9.75">
      <c r="A807" s="267"/>
      <c r="B807" s="268"/>
      <c r="C807" s="267"/>
      <c r="D807" s="268"/>
      <c r="E807" s="267"/>
      <c r="F807" s="270"/>
      <c r="G807" s="267"/>
      <c r="H807" s="267"/>
    </row>
    <row r="808" spans="1:8" ht="9.75">
      <c r="A808" s="267"/>
      <c r="B808" s="268"/>
      <c r="C808" s="267"/>
      <c r="D808" s="268"/>
      <c r="E808" s="267"/>
      <c r="F808" s="270"/>
      <c r="G808" s="267"/>
      <c r="H808" s="267"/>
    </row>
    <row r="809" spans="1:8" ht="9.75">
      <c r="A809" s="267"/>
      <c r="B809" s="268"/>
      <c r="C809" s="267"/>
      <c r="D809" s="268"/>
      <c r="E809" s="267"/>
      <c r="F809" s="270"/>
      <c r="G809" s="267"/>
      <c r="H809" s="267"/>
    </row>
    <row r="810" spans="1:8" ht="9.75">
      <c r="A810" s="267"/>
      <c r="B810" s="268"/>
      <c r="C810" s="267"/>
      <c r="D810" s="268"/>
      <c r="E810" s="267"/>
      <c r="F810" s="270"/>
      <c r="G810" s="267"/>
      <c r="H810" s="267"/>
    </row>
    <row r="811" spans="1:8" ht="9.75">
      <c r="A811" s="267"/>
      <c r="B811" s="268"/>
      <c r="C811" s="267"/>
      <c r="D811" s="268"/>
      <c r="E811" s="267"/>
      <c r="F811" s="270"/>
      <c r="G811" s="267"/>
      <c r="H811" s="267"/>
    </row>
    <row r="812" spans="1:8" ht="9.75">
      <c r="A812" s="267"/>
      <c r="B812" s="268"/>
      <c r="C812" s="267"/>
      <c r="D812" s="268"/>
      <c r="E812" s="267"/>
      <c r="F812" s="270"/>
      <c r="G812" s="267"/>
      <c r="H812" s="267"/>
    </row>
    <row r="813" spans="1:8" ht="9.75">
      <c r="A813" s="267"/>
      <c r="B813" s="268"/>
      <c r="C813" s="267"/>
      <c r="D813" s="268"/>
      <c r="E813" s="267"/>
      <c r="F813" s="270"/>
      <c r="G813" s="267"/>
      <c r="H813" s="267"/>
    </row>
    <row r="814" spans="1:8" ht="9.75">
      <c r="A814" s="267"/>
      <c r="B814" s="268"/>
      <c r="C814" s="267"/>
      <c r="D814" s="268"/>
      <c r="E814" s="267"/>
      <c r="F814" s="270"/>
      <c r="G814" s="267"/>
      <c r="H814" s="267"/>
    </row>
    <row r="815" spans="1:8" ht="9.75">
      <c r="A815" s="267"/>
      <c r="B815" s="268"/>
      <c r="C815" s="267"/>
      <c r="D815" s="268"/>
      <c r="E815" s="267"/>
      <c r="F815" s="270"/>
      <c r="G815" s="267"/>
      <c r="H815" s="267"/>
    </row>
    <row r="816" spans="1:8" ht="9.75">
      <c r="A816" s="267"/>
      <c r="B816" s="268"/>
      <c r="C816" s="267"/>
      <c r="D816" s="268"/>
      <c r="E816" s="267"/>
      <c r="F816" s="270"/>
      <c r="G816" s="267"/>
      <c r="H816" s="267"/>
    </row>
    <row r="817" spans="1:8" ht="9.75">
      <c r="A817" s="267"/>
      <c r="B817" s="268"/>
      <c r="C817" s="267"/>
      <c r="D817" s="268"/>
      <c r="E817" s="267"/>
      <c r="F817" s="270"/>
      <c r="G817" s="267"/>
      <c r="H817" s="267"/>
    </row>
    <row r="818" spans="1:8" ht="9.75">
      <c r="A818" s="267"/>
      <c r="B818" s="268"/>
      <c r="C818" s="267"/>
      <c r="D818" s="268"/>
      <c r="E818" s="267"/>
      <c r="F818" s="270"/>
      <c r="G818" s="267"/>
      <c r="H818" s="267"/>
    </row>
    <row r="819" spans="1:8" ht="9.75">
      <c r="A819" s="267"/>
      <c r="B819" s="268"/>
      <c r="C819" s="267"/>
      <c r="D819" s="268"/>
      <c r="E819" s="267"/>
      <c r="F819" s="270"/>
      <c r="G819" s="267"/>
      <c r="H819" s="267"/>
    </row>
    <row r="820" spans="1:8" ht="9.75">
      <c r="A820" s="267"/>
      <c r="B820" s="268"/>
      <c r="C820" s="267"/>
      <c r="D820" s="268"/>
      <c r="E820" s="267"/>
      <c r="F820" s="270"/>
      <c r="G820" s="267"/>
      <c r="H820" s="267"/>
    </row>
    <row r="821" spans="1:8" ht="9.75">
      <c r="A821" s="267"/>
      <c r="B821" s="268"/>
      <c r="C821" s="267"/>
      <c r="D821" s="268"/>
      <c r="E821" s="267"/>
      <c r="F821" s="270"/>
      <c r="G821" s="267"/>
      <c r="H821" s="267"/>
    </row>
    <row r="822" spans="1:8" ht="9.75">
      <c r="A822" s="267"/>
      <c r="B822" s="268"/>
      <c r="C822" s="267"/>
      <c r="D822" s="268"/>
      <c r="E822" s="267"/>
      <c r="F822" s="270"/>
      <c r="G822" s="267"/>
      <c r="H822" s="267"/>
    </row>
    <row r="823" spans="1:8" ht="9.75">
      <c r="A823" s="267"/>
      <c r="B823" s="268"/>
      <c r="C823" s="267"/>
      <c r="D823" s="268"/>
      <c r="E823" s="267"/>
      <c r="F823" s="270"/>
      <c r="G823" s="267"/>
      <c r="H823" s="267"/>
    </row>
    <row r="824" spans="1:8" ht="9.75">
      <c r="A824" s="267"/>
      <c r="B824" s="268"/>
      <c r="C824" s="267"/>
      <c r="D824" s="268"/>
      <c r="E824" s="267"/>
      <c r="F824" s="270"/>
      <c r="G824" s="267"/>
      <c r="H824" s="267"/>
    </row>
    <row r="825" spans="1:8" ht="9.75">
      <c r="A825" s="267"/>
      <c r="B825" s="268"/>
      <c r="C825" s="267"/>
      <c r="D825" s="268"/>
      <c r="E825" s="267"/>
      <c r="F825" s="270"/>
      <c r="G825" s="267"/>
      <c r="H825" s="267"/>
    </row>
    <row r="826" spans="1:8" ht="9.75">
      <c r="A826" s="267"/>
      <c r="B826" s="268"/>
      <c r="C826" s="267"/>
      <c r="D826" s="268"/>
      <c r="E826" s="267"/>
      <c r="F826" s="270"/>
      <c r="G826" s="267"/>
      <c r="H826" s="267"/>
    </row>
    <row r="827" spans="1:8" ht="9.75">
      <c r="A827" s="267"/>
      <c r="B827" s="268"/>
      <c r="C827" s="267"/>
      <c r="D827" s="268"/>
      <c r="E827" s="267"/>
      <c r="F827" s="270"/>
      <c r="G827" s="267"/>
      <c r="H827" s="267"/>
    </row>
    <row r="828" spans="1:8" ht="9.75">
      <c r="A828" s="267"/>
      <c r="B828" s="268"/>
      <c r="C828" s="267"/>
      <c r="D828" s="268"/>
      <c r="E828" s="267"/>
      <c r="F828" s="270"/>
      <c r="G828" s="267"/>
      <c r="H828" s="267"/>
    </row>
    <row r="829" spans="1:8" ht="9.75">
      <c r="A829" s="267"/>
      <c r="B829" s="268"/>
      <c r="C829" s="267"/>
      <c r="D829" s="268"/>
      <c r="E829" s="267"/>
      <c r="F829" s="270"/>
      <c r="G829" s="267"/>
      <c r="H829" s="267"/>
    </row>
    <row r="830" spans="1:8" ht="9.75">
      <c r="A830" s="267"/>
      <c r="B830" s="268"/>
      <c r="C830" s="267"/>
      <c r="D830" s="268"/>
      <c r="E830" s="267"/>
      <c r="F830" s="270"/>
      <c r="G830" s="267"/>
      <c r="H830" s="267"/>
    </row>
    <row r="831" spans="1:8" ht="9.75">
      <c r="A831" s="267"/>
      <c r="B831" s="268"/>
      <c r="C831" s="267"/>
      <c r="D831" s="268"/>
      <c r="E831" s="267"/>
      <c r="F831" s="270"/>
      <c r="G831" s="267"/>
      <c r="H831" s="267"/>
    </row>
    <row r="832" spans="1:8" ht="9.75">
      <c r="A832" s="267"/>
      <c r="B832" s="268"/>
      <c r="C832" s="267"/>
      <c r="D832" s="268"/>
      <c r="E832" s="267"/>
      <c r="F832" s="270"/>
      <c r="G832" s="267"/>
      <c r="H832" s="267"/>
    </row>
    <row r="833" spans="1:8" ht="9.75">
      <c r="A833" s="267"/>
      <c r="B833" s="268"/>
      <c r="C833" s="267"/>
      <c r="D833" s="268"/>
      <c r="E833" s="267"/>
      <c r="F833" s="270"/>
      <c r="G833" s="267"/>
      <c r="H833" s="267"/>
    </row>
    <row r="834" spans="1:8" ht="9.75">
      <c r="A834" s="267"/>
      <c r="B834" s="268"/>
      <c r="C834" s="267"/>
      <c r="D834" s="268"/>
      <c r="E834" s="267"/>
      <c r="F834" s="270"/>
      <c r="G834" s="267"/>
      <c r="H834" s="267"/>
    </row>
    <row r="835" spans="1:8" ht="9.75">
      <c r="A835" s="267"/>
      <c r="B835" s="268"/>
      <c r="C835" s="267"/>
      <c r="D835" s="268"/>
      <c r="E835" s="267"/>
      <c r="F835" s="270"/>
      <c r="G835" s="267"/>
      <c r="H835" s="267"/>
    </row>
    <row r="836" spans="1:8" ht="9.75">
      <c r="A836" s="267"/>
      <c r="B836" s="268"/>
      <c r="C836" s="267"/>
      <c r="D836" s="268"/>
      <c r="E836" s="267"/>
      <c r="F836" s="270"/>
      <c r="G836" s="267"/>
      <c r="H836" s="267"/>
    </row>
    <row r="837" spans="1:8" ht="9.75">
      <c r="A837" s="267"/>
      <c r="B837" s="268"/>
      <c r="C837" s="267"/>
      <c r="D837" s="268"/>
      <c r="E837" s="267"/>
      <c r="F837" s="270"/>
      <c r="G837" s="267"/>
      <c r="H837" s="267"/>
    </row>
    <row r="838" spans="1:8" ht="9.75">
      <c r="A838" s="267"/>
      <c r="B838" s="268"/>
      <c r="C838" s="267"/>
      <c r="D838" s="268"/>
      <c r="E838" s="267"/>
      <c r="F838" s="270"/>
      <c r="G838" s="267"/>
      <c r="H838" s="267"/>
    </row>
    <row r="839" spans="1:8" ht="9.75">
      <c r="A839" s="267"/>
      <c r="B839" s="268"/>
      <c r="C839" s="267"/>
      <c r="D839" s="268"/>
      <c r="E839" s="267"/>
      <c r="F839" s="270"/>
      <c r="G839" s="267"/>
      <c r="H839" s="267"/>
    </row>
    <row r="840" spans="1:8" ht="9.75">
      <c r="A840" s="267"/>
      <c r="B840" s="268"/>
      <c r="C840" s="267"/>
      <c r="D840" s="268"/>
      <c r="E840" s="267"/>
      <c r="F840" s="270"/>
      <c r="G840" s="267"/>
      <c r="H840" s="267"/>
    </row>
    <row r="841" spans="1:8" ht="9.75">
      <c r="A841" s="267"/>
      <c r="B841" s="268"/>
      <c r="C841" s="267"/>
      <c r="D841" s="268"/>
      <c r="E841" s="267"/>
      <c r="F841" s="270"/>
      <c r="G841" s="267"/>
      <c r="H841" s="267"/>
    </row>
    <row r="842" spans="1:8" ht="9.75">
      <c r="A842" s="267"/>
      <c r="B842" s="268"/>
      <c r="C842" s="267"/>
      <c r="D842" s="268"/>
      <c r="E842" s="267"/>
      <c r="F842" s="270"/>
      <c r="G842" s="267"/>
      <c r="H842" s="267"/>
    </row>
    <row r="843" spans="1:8" ht="9.75">
      <c r="A843" s="267"/>
      <c r="B843" s="268"/>
      <c r="C843" s="267"/>
      <c r="D843" s="268"/>
      <c r="E843" s="267"/>
      <c r="F843" s="270"/>
      <c r="G843" s="267"/>
      <c r="H843" s="267"/>
    </row>
    <row r="844" spans="1:8" ht="9.75">
      <c r="A844" s="267"/>
      <c r="B844" s="268"/>
      <c r="C844" s="267"/>
      <c r="D844" s="268"/>
      <c r="E844" s="267"/>
      <c r="F844" s="270"/>
      <c r="G844" s="267"/>
      <c r="H844" s="267"/>
    </row>
    <row r="845" spans="1:8" ht="9.75">
      <c r="A845" s="267"/>
      <c r="B845" s="268"/>
      <c r="C845" s="267"/>
      <c r="D845" s="268"/>
      <c r="E845" s="267"/>
      <c r="F845" s="270"/>
      <c r="G845" s="267"/>
      <c r="H845" s="267"/>
    </row>
    <row r="846" spans="1:8" ht="9.75">
      <c r="A846" s="267"/>
      <c r="B846" s="268"/>
      <c r="C846" s="267"/>
      <c r="D846" s="268"/>
      <c r="E846" s="267"/>
      <c r="F846" s="270"/>
      <c r="G846" s="267"/>
      <c r="H846" s="267"/>
    </row>
    <row r="847" spans="1:8" ht="9.75">
      <c r="A847" s="267"/>
      <c r="B847" s="268"/>
      <c r="C847" s="267"/>
      <c r="D847" s="268"/>
      <c r="E847" s="267"/>
      <c r="F847" s="270"/>
      <c r="G847" s="267"/>
      <c r="H847" s="267"/>
    </row>
    <row r="848" spans="1:8" ht="9.75">
      <c r="A848" s="267"/>
      <c r="B848" s="268"/>
      <c r="C848" s="267"/>
      <c r="D848" s="268"/>
      <c r="E848" s="267"/>
      <c r="F848" s="270"/>
      <c r="G848" s="267"/>
      <c r="H848" s="267"/>
    </row>
    <row r="849" spans="1:8" ht="9.75">
      <c r="A849" s="267"/>
      <c r="B849" s="268"/>
      <c r="C849" s="267"/>
      <c r="D849" s="268"/>
      <c r="E849" s="267"/>
      <c r="F849" s="270"/>
      <c r="G849" s="267"/>
      <c r="H849" s="267"/>
    </row>
    <row r="850" spans="1:8" ht="9.75">
      <c r="A850" s="267"/>
      <c r="B850" s="268"/>
      <c r="C850" s="267"/>
      <c r="D850" s="268"/>
      <c r="E850" s="267"/>
      <c r="F850" s="270"/>
      <c r="G850" s="267"/>
      <c r="H850" s="267"/>
    </row>
    <row r="851" spans="1:8" ht="9.75">
      <c r="A851" s="267"/>
      <c r="B851" s="268"/>
      <c r="C851" s="267"/>
      <c r="D851" s="268"/>
      <c r="E851" s="267"/>
      <c r="F851" s="270"/>
      <c r="G851" s="267"/>
      <c r="H851" s="267"/>
    </row>
    <row r="852" spans="1:8" ht="9.75">
      <c r="A852" s="267"/>
      <c r="B852" s="268"/>
      <c r="C852" s="267"/>
      <c r="D852" s="268"/>
      <c r="E852" s="267"/>
      <c r="F852" s="270"/>
      <c r="G852" s="267"/>
      <c r="H852" s="267"/>
    </row>
    <row r="853" spans="1:8" ht="9.75">
      <c r="A853" s="267"/>
      <c r="B853" s="268"/>
      <c r="C853" s="267"/>
      <c r="D853" s="268"/>
      <c r="E853" s="267"/>
      <c r="F853" s="270"/>
      <c r="G853" s="267"/>
      <c r="H853" s="267"/>
    </row>
    <row r="854" spans="1:8" ht="9.75">
      <c r="A854" s="267"/>
      <c r="B854" s="268"/>
      <c r="C854" s="267"/>
      <c r="D854" s="268"/>
      <c r="E854" s="267"/>
      <c r="F854" s="270"/>
      <c r="G854" s="267"/>
      <c r="H854" s="267"/>
    </row>
    <row r="855" spans="1:8" ht="9.75">
      <c r="A855" s="267"/>
      <c r="B855" s="268"/>
      <c r="C855" s="267"/>
      <c r="D855" s="268"/>
      <c r="E855" s="267"/>
      <c r="F855" s="270"/>
      <c r="G855" s="267"/>
      <c r="H855" s="267"/>
    </row>
    <row r="856" spans="1:8" ht="9.75">
      <c r="A856" s="267"/>
      <c r="B856" s="268"/>
      <c r="C856" s="267"/>
      <c r="D856" s="268"/>
      <c r="E856" s="267"/>
      <c r="F856" s="270"/>
      <c r="G856" s="267"/>
      <c r="H856" s="267"/>
    </row>
    <row r="857" spans="1:8" ht="9.75">
      <c r="A857" s="267"/>
      <c r="B857" s="268"/>
      <c r="C857" s="267"/>
      <c r="D857" s="268"/>
      <c r="E857" s="267"/>
      <c r="F857" s="270"/>
      <c r="G857" s="267"/>
      <c r="H857" s="267"/>
    </row>
    <row r="858" spans="1:8" ht="9.75">
      <c r="A858" s="267"/>
      <c r="B858" s="268"/>
      <c r="C858" s="267"/>
      <c r="D858" s="268"/>
      <c r="E858" s="267"/>
      <c r="F858" s="270"/>
      <c r="G858" s="267"/>
      <c r="H858" s="267"/>
    </row>
    <row r="859" spans="1:8" ht="9.75">
      <c r="A859" s="267"/>
      <c r="B859" s="268"/>
      <c r="C859" s="267"/>
      <c r="D859" s="268"/>
      <c r="E859" s="267"/>
      <c r="F859" s="270"/>
      <c r="G859" s="267"/>
      <c r="H859" s="267"/>
    </row>
    <row r="860" spans="1:8" ht="9.75">
      <c r="A860" s="267"/>
      <c r="B860" s="268"/>
      <c r="C860" s="267"/>
      <c r="D860" s="268"/>
      <c r="E860" s="267"/>
      <c r="F860" s="270"/>
      <c r="G860" s="267"/>
      <c r="H860" s="267"/>
    </row>
    <row r="861" spans="1:8" ht="9.75">
      <c r="A861" s="267"/>
      <c r="B861" s="268"/>
      <c r="C861" s="267"/>
      <c r="D861" s="268"/>
      <c r="E861" s="267"/>
      <c r="F861" s="270"/>
      <c r="G861" s="267"/>
      <c r="H861" s="267"/>
    </row>
    <row r="862" spans="1:8" ht="9.75">
      <c r="A862" s="267"/>
      <c r="B862" s="268"/>
      <c r="C862" s="267"/>
      <c r="D862" s="268"/>
      <c r="E862" s="267"/>
      <c r="F862" s="270"/>
      <c r="G862" s="267"/>
      <c r="H862" s="267"/>
    </row>
    <row r="863" spans="1:8" ht="9.75">
      <c r="A863" s="267"/>
      <c r="B863" s="268"/>
      <c r="C863" s="267"/>
      <c r="D863" s="268"/>
      <c r="E863" s="267"/>
      <c r="F863" s="270"/>
      <c r="G863" s="267"/>
      <c r="H863" s="267"/>
    </row>
    <row r="864" spans="1:8" ht="9.75">
      <c r="A864" s="267"/>
      <c r="B864" s="268"/>
      <c r="C864" s="267"/>
      <c r="D864" s="268"/>
      <c r="E864" s="267"/>
      <c r="F864" s="270"/>
      <c r="G864" s="267"/>
      <c r="H864" s="267"/>
    </row>
    <row r="865" spans="1:8" ht="9.75">
      <c r="A865" s="267"/>
      <c r="B865" s="268"/>
      <c r="C865" s="267"/>
      <c r="D865" s="268"/>
      <c r="E865" s="267"/>
      <c r="F865" s="270"/>
      <c r="G865" s="267"/>
      <c r="H865" s="267"/>
    </row>
    <row r="866" spans="1:8" ht="9.75">
      <c r="A866" s="267"/>
      <c r="B866" s="268"/>
      <c r="C866" s="267"/>
      <c r="D866" s="268"/>
      <c r="E866" s="267"/>
      <c r="F866" s="270"/>
      <c r="G866" s="267"/>
      <c r="H866" s="267"/>
    </row>
    <row r="867" spans="1:8" ht="9.75">
      <c r="A867" s="267"/>
      <c r="B867" s="268"/>
      <c r="C867" s="267"/>
      <c r="D867" s="268"/>
      <c r="E867" s="267"/>
      <c r="F867" s="270"/>
      <c r="G867" s="267"/>
      <c r="H867" s="267"/>
    </row>
    <row r="868" spans="1:8" ht="9.75">
      <c r="A868" s="267"/>
      <c r="B868" s="268"/>
      <c r="C868" s="267"/>
      <c r="D868" s="268"/>
      <c r="E868" s="267"/>
      <c r="F868" s="270"/>
      <c r="G868" s="267"/>
      <c r="H868" s="267"/>
    </row>
    <row r="869" spans="1:8" ht="9.75">
      <c r="A869" s="267"/>
      <c r="B869" s="268"/>
      <c r="C869" s="267"/>
      <c r="D869" s="268"/>
      <c r="E869" s="267"/>
      <c r="F869" s="270"/>
      <c r="G869" s="267"/>
      <c r="H869" s="267"/>
    </row>
    <row r="870" spans="1:8" ht="9.75">
      <c r="A870" s="267"/>
      <c r="B870" s="268"/>
      <c r="C870" s="267"/>
      <c r="D870" s="268"/>
      <c r="E870" s="267"/>
      <c r="F870" s="270"/>
      <c r="G870" s="267"/>
      <c r="H870" s="267"/>
    </row>
    <row r="871" spans="1:8" ht="9.75">
      <c r="A871" s="267"/>
      <c r="B871" s="268"/>
      <c r="C871" s="267"/>
      <c r="D871" s="268"/>
      <c r="E871" s="267"/>
      <c r="F871" s="270"/>
      <c r="G871" s="267"/>
      <c r="H871" s="267"/>
    </row>
    <row r="872" spans="1:8" ht="9.75">
      <c r="A872" s="267"/>
      <c r="B872" s="268"/>
      <c r="C872" s="267"/>
      <c r="D872" s="268"/>
      <c r="E872" s="267"/>
      <c r="F872" s="270"/>
      <c r="G872" s="267"/>
      <c r="H872" s="267"/>
    </row>
    <row r="873" spans="1:8" ht="9.75">
      <c r="A873" s="267"/>
      <c r="B873" s="268"/>
      <c r="C873" s="267"/>
      <c r="D873" s="268"/>
      <c r="E873" s="267"/>
      <c r="F873" s="270"/>
      <c r="G873" s="267"/>
      <c r="H873" s="267"/>
    </row>
    <row r="874" spans="1:8" ht="9.75">
      <c r="A874" s="267"/>
      <c r="B874" s="268"/>
      <c r="C874" s="267"/>
      <c r="D874" s="268"/>
      <c r="E874" s="267"/>
      <c r="F874" s="270"/>
      <c r="G874" s="267"/>
      <c r="H874" s="267"/>
    </row>
    <row r="875" spans="1:8" ht="9.75">
      <c r="A875" s="267"/>
      <c r="B875" s="268"/>
      <c r="C875" s="267"/>
      <c r="D875" s="268"/>
      <c r="E875" s="267"/>
      <c r="F875" s="270"/>
      <c r="G875" s="267"/>
      <c r="H875" s="267"/>
    </row>
    <row r="876" spans="1:8" ht="9.75">
      <c r="A876" s="267"/>
      <c r="B876" s="268"/>
      <c r="C876" s="267"/>
      <c r="D876" s="268"/>
      <c r="E876" s="267"/>
      <c r="F876" s="270"/>
      <c r="G876" s="267"/>
      <c r="H876" s="267"/>
    </row>
    <row r="877" spans="1:8" ht="9.75">
      <c r="A877" s="267"/>
      <c r="B877" s="268"/>
      <c r="C877" s="267"/>
      <c r="D877" s="268"/>
      <c r="E877" s="267"/>
      <c r="F877" s="270"/>
      <c r="G877" s="267"/>
      <c r="H877" s="267"/>
    </row>
    <row r="878" spans="1:8" ht="9.75">
      <c r="A878" s="267"/>
      <c r="B878" s="268"/>
      <c r="C878" s="267"/>
      <c r="D878" s="268"/>
      <c r="E878" s="267"/>
      <c r="F878" s="270"/>
      <c r="G878" s="267"/>
      <c r="H878" s="267"/>
    </row>
    <row r="879" spans="1:8" ht="9.75">
      <c r="A879" s="267"/>
      <c r="B879" s="268"/>
      <c r="C879" s="267"/>
      <c r="D879" s="268"/>
      <c r="E879" s="267"/>
      <c r="F879" s="270"/>
      <c r="G879" s="267"/>
      <c r="H879" s="267"/>
    </row>
    <row r="880" spans="1:8" ht="9.75">
      <c r="A880" s="267"/>
      <c r="B880" s="268"/>
      <c r="C880" s="267"/>
      <c r="D880" s="268"/>
      <c r="E880" s="267"/>
      <c r="F880" s="270"/>
      <c r="G880" s="267"/>
      <c r="H880" s="267"/>
    </row>
    <row r="881" spans="1:8" ht="9.75">
      <c r="A881" s="267"/>
      <c r="B881" s="268"/>
      <c r="C881" s="267"/>
      <c r="D881" s="268"/>
      <c r="E881" s="267"/>
      <c r="F881" s="270"/>
      <c r="G881" s="267"/>
      <c r="H881" s="267"/>
    </row>
    <row r="882" spans="1:8" ht="9.75">
      <c r="A882" s="267"/>
      <c r="B882" s="268"/>
      <c r="C882" s="267"/>
      <c r="D882" s="268"/>
      <c r="E882" s="267"/>
      <c r="F882" s="270"/>
      <c r="G882" s="267"/>
      <c r="H882" s="267"/>
    </row>
    <row r="883" spans="1:8" ht="9.75">
      <c r="A883" s="267"/>
      <c r="B883" s="268"/>
      <c r="C883" s="267"/>
      <c r="D883" s="268"/>
      <c r="E883" s="267"/>
      <c r="F883" s="270"/>
      <c r="G883" s="267"/>
      <c r="H883" s="267"/>
    </row>
    <row r="884" spans="1:8" ht="9.75">
      <c r="A884" s="267"/>
      <c r="B884" s="268"/>
      <c r="C884" s="267"/>
      <c r="D884" s="268"/>
      <c r="E884" s="267"/>
      <c r="F884" s="270"/>
      <c r="G884" s="267"/>
      <c r="H884" s="267"/>
    </row>
    <row r="885" spans="1:8" ht="9.75">
      <c r="A885" s="267"/>
      <c r="B885" s="268"/>
      <c r="C885" s="267"/>
      <c r="D885" s="268"/>
      <c r="E885" s="267"/>
      <c r="F885" s="270"/>
      <c r="G885" s="267"/>
      <c r="H885" s="267"/>
    </row>
    <row r="886" spans="1:8" ht="9.75">
      <c r="A886" s="267"/>
      <c r="B886" s="268"/>
      <c r="C886" s="267"/>
      <c r="D886" s="268"/>
      <c r="E886" s="267"/>
      <c r="F886" s="270"/>
      <c r="G886" s="267"/>
      <c r="H886" s="267"/>
    </row>
    <row r="887" spans="1:8" ht="9.75">
      <c r="A887" s="267"/>
      <c r="B887" s="268"/>
      <c r="C887" s="267"/>
      <c r="D887" s="268"/>
      <c r="E887" s="267"/>
      <c r="F887" s="270"/>
      <c r="G887" s="267"/>
      <c r="H887" s="267"/>
    </row>
    <row r="888" spans="1:8" ht="9.75">
      <c r="A888" s="267"/>
      <c r="B888" s="268"/>
      <c r="C888" s="267"/>
      <c r="D888" s="268"/>
      <c r="E888" s="267"/>
      <c r="F888" s="270"/>
      <c r="G888" s="267"/>
      <c r="H888" s="267"/>
    </row>
    <row r="889" spans="1:8" ht="9.75">
      <c r="A889" s="267"/>
      <c r="B889" s="268"/>
      <c r="C889" s="267"/>
      <c r="D889" s="268"/>
      <c r="E889" s="267"/>
      <c r="F889" s="270"/>
      <c r="G889" s="267"/>
      <c r="H889" s="267"/>
    </row>
    <row r="890" spans="1:8" ht="9.75">
      <c r="A890" s="267"/>
      <c r="B890" s="268"/>
      <c r="C890" s="267"/>
      <c r="D890" s="268"/>
      <c r="E890" s="267"/>
      <c r="F890" s="270"/>
      <c r="G890" s="267"/>
      <c r="H890" s="267"/>
    </row>
    <row r="891" spans="1:8" ht="9.75">
      <c r="A891" s="267"/>
      <c r="B891" s="268"/>
      <c r="C891" s="267"/>
      <c r="D891" s="268"/>
      <c r="E891" s="267"/>
      <c r="F891" s="270"/>
      <c r="G891" s="267"/>
      <c r="H891" s="267"/>
    </row>
    <row r="892" spans="1:8" ht="9.75">
      <c r="A892" s="267"/>
      <c r="B892" s="268"/>
      <c r="C892" s="267"/>
      <c r="D892" s="268"/>
      <c r="E892" s="267"/>
      <c r="F892" s="270"/>
      <c r="G892" s="267"/>
      <c r="H892" s="267"/>
    </row>
    <row r="893" spans="1:8" ht="9.75">
      <c r="A893" s="267"/>
      <c r="B893" s="268"/>
      <c r="C893" s="267"/>
      <c r="D893" s="268"/>
      <c r="E893" s="267"/>
      <c r="F893" s="270"/>
      <c r="G893" s="267"/>
      <c r="H893" s="267"/>
    </row>
    <row r="894" spans="1:8" ht="9.75">
      <c r="A894" s="267"/>
      <c r="B894" s="268"/>
      <c r="C894" s="267"/>
      <c r="D894" s="268"/>
      <c r="E894" s="267"/>
      <c r="F894" s="270"/>
      <c r="G894" s="267"/>
      <c r="H894" s="267"/>
    </row>
    <row r="895" spans="1:8" ht="9.75">
      <c r="A895" s="267"/>
      <c r="B895" s="268"/>
      <c r="C895" s="267"/>
      <c r="D895" s="268"/>
      <c r="E895" s="267"/>
      <c r="F895" s="270"/>
      <c r="G895" s="267"/>
      <c r="H895" s="267"/>
    </row>
    <row r="896" spans="1:8" ht="9.75">
      <c r="A896" s="267"/>
      <c r="B896" s="268"/>
      <c r="C896" s="267"/>
      <c r="D896" s="268"/>
      <c r="E896" s="267"/>
      <c r="F896" s="270"/>
      <c r="G896" s="267"/>
      <c r="H896" s="267"/>
    </row>
    <row r="897" spans="1:8" ht="9.75">
      <c r="A897" s="267"/>
      <c r="B897" s="268"/>
      <c r="C897" s="267"/>
      <c r="D897" s="268"/>
      <c r="E897" s="267"/>
      <c r="F897" s="270"/>
      <c r="G897" s="267"/>
      <c r="H897" s="267"/>
    </row>
    <row r="898" spans="1:8" ht="9.75">
      <c r="A898" s="267"/>
      <c r="B898" s="268"/>
      <c r="C898" s="267"/>
      <c r="D898" s="268"/>
      <c r="E898" s="267"/>
      <c r="F898" s="270"/>
      <c r="G898" s="267"/>
      <c r="H898" s="267"/>
    </row>
    <row r="899" spans="1:8" ht="9.75">
      <c r="A899" s="267"/>
      <c r="B899" s="268"/>
      <c r="C899" s="267"/>
      <c r="D899" s="268"/>
      <c r="E899" s="267"/>
      <c r="F899" s="270"/>
      <c r="G899" s="267"/>
      <c r="H899" s="267"/>
    </row>
    <row r="900" spans="1:8" ht="9.75">
      <c r="A900" s="267"/>
      <c r="B900" s="268"/>
      <c r="C900" s="267"/>
      <c r="D900" s="268"/>
      <c r="E900" s="267"/>
      <c r="F900" s="270"/>
      <c r="G900" s="267"/>
      <c r="H900" s="267"/>
    </row>
    <row r="901" spans="1:8" ht="9.75">
      <c r="A901" s="267"/>
      <c r="B901" s="268"/>
      <c r="C901" s="267"/>
      <c r="D901" s="268"/>
      <c r="E901" s="267"/>
      <c r="F901" s="270"/>
      <c r="G901" s="267"/>
      <c r="H901" s="267"/>
    </row>
    <row r="902" spans="1:8" ht="9.75">
      <c r="A902" s="267"/>
      <c r="B902" s="268"/>
      <c r="C902" s="267"/>
      <c r="D902" s="268"/>
      <c r="E902" s="267"/>
      <c r="F902" s="270"/>
      <c r="G902" s="267"/>
      <c r="H902" s="267"/>
    </row>
    <row r="903" spans="1:8" ht="9.75">
      <c r="A903" s="267"/>
      <c r="B903" s="268"/>
      <c r="C903" s="267"/>
      <c r="D903" s="268"/>
      <c r="E903" s="267"/>
      <c r="F903" s="270"/>
      <c r="G903" s="267"/>
      <c r="H903" s="267"/>
    </row>
    <row r="904" spans="1:8" ht="9.75">
      <c r="A904" s="267"/>
      <c r="B904" s="268"/>
      <c r="C904" s="267"/>
      <c r="D904" s="268"/>
      <c r="E904" s="267"/>
      <c r="F904" s="270"/>
      <c r="G904" s="267"/>
      <c r="H904" s="267"/>
    </row>
    <row r="905" spans="1:8" ht="9.75">
      <c r="A905" s="267"/>
      <c r="B905" s="268"/>
      <c r="C905" s="267"/>
      <c r="D905" s="268"/>
      <c r="E905" s="267"/>
      <c r="F905" s="270"/>
      <c r="G905" s="267"/>
      <c r="H905" s="267"/>
    </row>
    <row r="906" spans="1:8" ht="9.75">
      <c r="A906" s="267"/>
      <c r="B906" s="268"/>
      <c r="C906" s="267"/>
      <c r="D906" s="268"/>
      <c r="E906" s="267"/>
      <c r="F906" s="270"/>
      <c r="G906" s="267"/>
      <c r="H906" s="267"/>
    </row>
    <row r="907" spans="1:8" ht="9.75">
      <c r="A907" s="267"/>
      <c r="B907" s="268"/>
      <c r="C907" s="267"/>
      <c r="D907" s="268"/>
      <c r="E907" s="267"/>
      <c r="F907" s="270"/>
      <c r="G907" s="267"/>
      <c r="H907" s="267"/>
    </row>
    <row r="908" spans="1:8" ht="9.75">
      <c r="A908" s="267"/>
      <c r="B908" s="268"/>
      <c r="C908" s="267"/>
      <c r="D908" s="268"/>
      <c r="E908" s="267"/>
      <c r="F908" s="270"/>
      <c r="G908" s="267"/>
      <c r="H908" s="267"/>
    </row>
    <row r="909" spans="1:8" ht="9.75">
      <c r="A909" s="267"/>
      <c r="B909" s="268"/>
      <c r="C909" s="267"/>
      <c r="D909" s="268"/>
      <c r="E909" s="267"/>
      <c r="F909" s="270"/>
      <c r="G909" s="267"/>
      <c r="H909" s="267"/>
    </row>
    <row r="910" spans="1:8" ht="9.75">
      <c r="A910" s="267"/>
      <c r="B910" s="268"/>
      <c r="C910" s="267"/>
      <c r="D910" s="268"/>
      <c r="E910" s="267"/>
      <c r="F910" s="270"/>
      <c r="G910" s="267"/>
      <c r="H910" s="267"/>
    </row>
    <row r="911" spans="1:8" ht="9.75">
      <c r="A911" s="267"/>
      <c r="B911" s="268"/>
      <c r="C911" s="267"/>
      <c r="D911" s="268"/>
      <c r="E911" s="267"/>
      <c r="F911" s="270"/>
      <c r="G911" s="267"/>
      <c r="H911" s="267"/>
    </row>
    <row r="912" spans="1:8" ht="9.75">
      <c r="A912" s="267"/>
      <c r="B912" s="268"/>
      <c r="C912" s="267"/>
      <c r="D912" s="268"/>
      <c r="E912" s="267"/>
      <c r="F912" s="270"/>
      <c r="G912" s="267"/>
      <c r="H912" s="267"/>
    </row>
    <row r="913" spans="1:8" ht="9.75">
      <c r="A913" s="267"/>
      <c r="B913" s="268"/>
      <c r="C913" s="267"/>
      <c r="D913" s="268"/>
      <c r="E913" s="267"/>
      <c r="F913" s="270"/>
      <c r="G913" s="267"/>
      <c r="H913" s="267"/>
    </row>
    <row r="914" spans="1:8" ht="9.75">
      <c r="A914" s="267"/>
      <c r="B914" s="268"/>
      <c r="C914" s="267"/>
      <c r="D914" s="268"/>
      <c r="E914" s="267"/>
      <c r="F914" s="270"/>
      <c r="G914" s="267"/>
      <c r="H914" s="267"/>
    </row>
    <row r="915" spans="1:8" ht="9.75">
      <c r="A915" s="267"/>
      <c r="B915" s="268"/>
      <c r="C915" s="267"/>
      <c r="D915" s="268"/>
      <c r="E915" s="267"/>
      <c r="F915" s="270"/>
      <c r="G915" s="267"/>
      <c r="H915" s="267"/>
    </row>
    <row r="916" spans="1:8" ht="9.75">
      <c r="A916" s="267"/>
      <c r="B916" s="268"/>
      <c r="C916" s="267"/>
      <c r="D916" s="268"/>
      <c r="E916" s="267"/>
      <c r="F916" s="270"/>
      <c r="G916" s="267"/>
      <c r="H916" s="267"/>
    </row>
    <row r="917" spans="1:8" ht="9.75">
      <c r="A917" s="267"/>
      <c r="B917" s="268"/>
      <c r="C917" s="267"/>
      <c r="D917" s="268"/>
      <c r="E917" s="267"/>
      <c r="F917" s="270"/>
      <c r="G917" s="267"/>
      <c r="H917" s="267"/>
    </row>
    <row r="918" spans="1:8" ht="9.75">
      <c r="A918" s="267"/>
      <c r="B918" s="268"/>
      <c r="C918" s="267"/>
      <c r="D918" s="268"/>
      <c r="E918" s="267"/>
      <c r="F918" s="270"/>
      <c r="G918" s="267"/>
      <c r="H918" s="267"/>
    </row>
    <row r="919" spans="1:8" ht="9.75">
      <c r="A919" s="267"/>
      <c r="B919" s="268"/>
      <c r="C919" s="267"/>
      <c r="D919" s="268"/>
      <c r="E919" s="267"/>
      <c r="F919" s="270"/>
      <c r="G919" s="267"/>
      <c r="H919" s="267"/>
    </row>
    <row r="920" spans="1:8" ht="9.75">
      <c r="A920" s="267"/>
      <c r="B920" s="268"/>
      <c r="C920" s="267"/>
      <c r="D920" s="268"/>
      <c r="E920" s="267"/>
      <c r="F920" s="270"/>
      <c r="G920" s="267"/>
      <c r="H920" s="267"/>
    </row>
    <row r="921" spans="1:8" ht="9.75">
      <c r="A921" s="267"/>
      <c r="B921" s="268"/>
      <c r="C921" s="267"/>
      <c r="D921" s="268"/>
      <c r="E921" s="267"/>
      <c r="F921" s="270"/>
      <c r="G921" s="267"/>
      <c r="H921" s="267"/>
    </row>
    <row r="922" spans="1:8" ht="9.75">
      <c r="A922" s="267"/>
      <c r="B922" s="268"/>
      <c r="C922" s="267"/>
      <c r="D922" s="268"/>
      <c r="E922" s="267"/>
      <c r="F922" s="270"/>
      <c r="G922" s="267"/>
      <c r="H922" s="267"/>
    </row>
    <row r="923" spans="1:8" ht="9.75">
      <c r="A923" s="267"/>
      <c r="B923" s="268"/>
      <c r="C923" s="267"/>
      <c r="D923" s="268"/>
      <c r="E923" s="267"/>
      <c r="F923" s="270"/>
      <c r="G923" s="267"/>
      <c r="H923" s="267"/>
    </row>
    <row r="924" spans="1:8" ht="9.75">
      <c r="A924" s="267"/>
      <c r="B924" s="268"/>
      <c r="C924" s="267"/>
      <c r="D924" s="268"/>
      <c r="E924" s="267"/>
      <c r="F924" s="270"/>
      <c r="G924" s="267"/>
      <c r="H924" s="267"/>
    </row>
    <row r="925" spans="1:8" ht="9.75">
      <c r="A925" s="267"/>
      <c r="B925" s="268"/>
      <c r="C925" s="267"/>
      <c r="D925" s="268"/>
      <c r="E925" s="267"/>
      <c r="F925" s="270"/>
      <c r="G925" s="267"/>
      <c r="H925" s="267"/>
    </row>
    <row r="926" spans="1:8" ht="9.75">
      <c r="A926" s="267"/>
      <c r="B926" s="268"/>
      <c r="C926" s="267"/>
      <c r="D926" s="268"/>
      <c r="E926" s="267"/>
      <c r="F926" s="270"/>
      <c r="G926" s="267"/>
      <c r="H926" s="267"/>
    </row>
    <row r="927" spans="1:8" ht="9.75">
      <c r="A927" s="267"/>
      <c r="B927" s="268"/>
      <c r="C927" s="267"/>
      <c r="D927" s="268"/>
      <c r="E927" s="267"/>
      <c r="F927" s="270"/>
      <c r="G927" s="267"/>
      <c r="H927" s="267"/>
    </row>
    <row r="928" spans="1:8" ht="9.75">
      <c r="A928" s="267"/>
      <c r="B928" s="268"/>
      <c r="C928" s="267"/>
      <c r="D928" s="268"/>
      <c r="E928" s="267"/>
      <c r="F928" s="270"/>
      <c r="G928" s="267"/>
      <c r="H928" s="267"/>
    </row>
    <row r="929" spans="1:8" ht="9.75">
      <c r="A929" s="267"/>
      <c r="B929" s="268"/>
      <c r="C929" s="267"/>
      <c r="D929" s="268"/>
      <c r="E929" s="267"/>
      <c r="F929" s="270"/>
      <c r="G929" s="267"/>
      <c r="H929" s="267"/>
    </row>
    <row r="930" spans="1:8" ht="9.75">
      <c r="A930" s="267"/>
      <c r="B930" s="268"/>
      <c r="C930" s="267"/>
      <c r="D930" s="268"/>
      <c r="E930" s="267"/>
      <c r="F930" s="270"/>
      <c r="G930" s="267"/>
      <c r="H930" s="267"/>
    </row>
    <row r="931" spans="1:8" ht="9.75">
      <c r="A931" s="267"/>
      <c r="B931" s="268"/>
      <c r="C931" s="267"/>
      <c r="D931" s="268"/>
      <c r="E931" s="267"/>
      <c r="F931" s="270"/>
      <c r="G931" s="267"/>
      <c r="H931" s="267"/>
    </row>
    <row r="932" spans="1:8" ht="9.75">
      <c r="A932" s="267"/>
      <c r="B932" s="268"/>
      <c r="C932" s="267"/>
      <c r="D932" s="268"/>
      <c r="E932" s="267"/>
      <c r="F932" s="270"/>
      <c r="G932" s="267"/>
      <c r="H932" s="267"/>
    </row>
    <row r="933" spans="1:8" ht="9.75">
      <c r="A933" s="267"/>
      <c r="B933" s="268"/>
      <c r="C933" s="267"/>
      <c r="D933" s="268"/>
      <c r="E933" s="267"/>
      <c r="F933" s="270"/>
      <c r="G933" s="267"/>
      <c r="H933" s="267"/>
    </row>
    <row r="934" spans="1:8" ht="9.75">
      <c r="A934" s="267"/>
      <c r="B934" s="268"/>
      <c r="C934" s="267"/>
      <c r="D934" s="268"/>
      <c r="E934" s="267"/>
      <c r="F934" s="270"/>
      <c r="G934" s="267"/>
      <c r="H934" s="267"/>
    </row>
    <row r="935" spans="1:8" ht="9.75">
      <c r="A935" s="267"/>
      <c r="B935" s="268"/>
      <c r="C935" s="267"/>
      <c r="D935" s="268"/>
      <c r="E935" s="267"/>
      <c r="F935" s="270"/>
      <c r="G935" s="267"/>
      <c r="H935" s="267"/>
    </row>
    <row r="936" spans="1:8" ht="9.75">
      <c r="A936" s="267"/>
      <c r="B936" s="268"/>
      <c r="C936" s="267"/>
      <c r="D936" s="268"/>
      <c r="E936" s="267"/>
      <c r="F936" s="270"/>
      <c r="G936" s="267"/>
      <c r="H936" s="267"/>
    </row>
    <row r="937" spans="1:8" ht="9.75">
      <c r="A937" s="267"/>
      <c r="B937" s="268"/>
      <c r="C937" s="267"/>
      <c r="D937" s="268"/>
      <c r="E937" s="267"/>
      <c r="F937" s="270"/>
      <c r="G937" s="267"/>
      <c r="H937" s="267"/>
    </row>
    <row r="938" spans="1:8" ht="9.75">
      <c r="A938" s="267"/>
      <c r="B938" s="268"/>
      <c r="C938" s="267"/>
      <c r="D938" s="268"/>
      <c r="E938" s="267"/>
      <c r="F938" s="270"/>
      <c r="G938" s="267"/>
      <c r="H938" s="267"/>
    </row>
    <row r="939" spans="1:8" ht="9.75">
      <c r="A939" s="267"/>
      <c r="B939" s="268"/>
      <c r="C939" s="267"/>
      <c r="D939" s="268"/>
      <c r="E939" s="267"/>
      <c r="F939" s="270"/>
      <c r="G939" s="267"/>
      <c r="H939" s="267"/>
    </row>
    <row r="940" spans="1:8" ht="9.75">
      <c r="A940" s="267"/>
      <c r="B940" s="268"/>
      <c r="C940" s="267"/>
      <c r="D940" s="268"/>
      <c r="E940" s="267"/>
      <c r="F940" s="270"/>
      <c r="G940" s="267"/>
      <c r="H940" s="267"/>
    </row>
    <row r="941" spans="1:8" ht="9.75">
      <c r="A941" s="267"/>
      <c r="B941" s="268"/>
      <c r="C941" s="267"/>
      <c r="D941" s="268"/>
      <c r="E941" s="267"/>
      <c r="F941" s="270"/>
      <c r="G941" s="267"/>
      <c r="H941" s="267"/>
    </row>
    <row r="942" spans="1:8" ht="9.75">
      <c r="A942" s="267"/>
      <c r="B942" s="268"/>
      <c r="C942" s="267"/>
      <c r="D942" s="268"/>
      <c r="E942" s="267"/>
      <c r="F942" s="270"/>
      <c r="G942" s="267"/>
      <c r="H942" s="267"/>
    </row>
    <row r="943" spans="1:8" ht="9.75">
      <c r="A943" s="267"/>
      <c r="B943" s="268"/>
      <c r="C943" s="267"/>
      <c r="D943" s="268"/>
      <c r="E943" s="267"/>
      <c r="F943" s="270"/>
      <c r="G943" s="267"/>
      <c r="H943" s="267"/>
    </row>
    <row r="944" spans="1:8" ht="9.75">
      <c r="A944" s="267"/>
      <c r="B944" s="268"/>
      <c r="C944" s="267"/>
      <c r="D944" s="268"/>
      <c r="E944" s="267"/>
      <c r="F944" s="270"/>
      <c r="G944" s="267"/>
      <c r="H944" s="267"/>
    </row>
    <row r="945" spans="1:8" ht="9.75">
      <c r="A945" s="267"/>
      <c r="B945" s="268"/>
      <c r="C945" s="267"/>
      <c r="D945" s="268"/>
      <c r="E945" s="267"/>
      <c r="F945" s="270"/>
      <c r="G945" s="267"/>
      <c r="H945" s="267"/>
    </row>
    <row r="946" spans="1:8" ht="9.75">
      <c r="A946" s="267"/>
      <c r="B946" s="268"/>
      <c r="C946" s="267"/>
      <c r="D946" s="268"/>
      <c r="E946" s="267"/>
      <c r="F946" s="270"/>
      <c r="G946" s="267"/>
      <c r="H946" s="267"/>
    </row>
    <row r="947" spans="1:8" ht="9.75">
      <c r="A947" s="267"/>
      <c r="B947" s="268"/>
      <c r="C947" s="267"/>
      <c r="D947" s="268"/>
      <c r="E947" s="267"/>
      <c r="F947" s="270"/>
      <c r="G947" s="267"/>
      <c r="H947" s="267"/>
    </row>
    <row r="948" spans="1:8" ht="9.75">
      <c r="A948" s="267"/>
      <c r="B948" s="268"/>
      <c r="C948" s="267"/>
      <c r="D948" s="268"/>
      <c r="E948" s="267"/>
      <c r="F948" s="270"/>
      <c r="G948" s="267"/>
      <c r="H948" s="267"/>
    </row>
    <row r="949" spans="1:8" ht="9.75">
      <c r="A949" s="267"/>
      <c r="B949" s="268"/>
      <c r="C949" s="267"/>
      <c r="D949" s="268"/>
      <c r="E949" s="267"/>
      <c r="F949" s="270"/>
      <c r="G949" s="267"/>
      <c r="H949" s="267"/>
    </row>
    <row r="950" spans="1:8" ht="9.75">
      <c r="A950" s="267"/>
      <c r="B950" s="268"/>
      <c r="C950" s="267"/>
      <c r="D950" s="268"/>
      <c r="E950" s="267"/>
      <c r="F950" s="270"/>
      <c r="G950" s="267"/>
      <c r="H950" s="267"/>
    </row>
    <row r="951" spans="1:8" ht="9.75">
      <c r="A951" s="267"/>
      <c r="B951" s="268"/>
      <c r="C951" s="267"/>
      <c r="D951" s="268"/>
      <c r="E951" s="267"/>
      <c r="F951" s="270"/>
      <c r="G951" s="267"/>
      <c r="H951" s="267"/>
    </row>
    <row r="952" spans="1:8" ht="9.75">
      <c r="A952" s="267"/>
      <c r="B952" s="268"/>
      <c r="C952" s="267"/>
      <c r="D952" s="268"/>
      <c r="E952" s="267"/>
      <c r="F952" s="270"/>
      <c r="G952" s="267"/>
      <c r="H952" s="267"/>
    </row>
    <row r="953" spans="1:8" ht="9.75">
      <c r="A953" s="267"/>
      <c r="B953" s="268"/>
      <c r="C953" s="267"/>
      <c r="D953" s="268"/>
      <c r="E953" s="267"/>
      <c r="F953" s="270"/>
      <c r="G953" s="267"/>
      <c r="H953" s="267"/>
    </row>
    <row r="954" spans="1:8" ht="9.75">
      <c r="A954" s="267"/>
      <c r="B954" s="268"/>
      <c r="C954" s="267"/>
      <c r="D954" s="268"/>
      <c r="E954" s="267"/>
      <c r="F954" s="270"/>
      <c r="G954" s="267"/>
      <c r="H954" s="267"/>
    </row>
    <row r="955" spans="1:8" ht="9.75">
      <c r="A955" s="267"/>
      <c r="B955" s="268"/>
      <c r="C955" s="267"/>
      <c r="D955" s="268"/>
      <c r="E955" s="267"/>
      <c r="F955" s="270"/>
      <c r="G955" s="267"/>
      <c r="H955" s="267"/>
    </row>
    <row r="956" spans="1:8" ht="9.75">
      <c r="A956" s="267"/>
      <c r="B956" s="268"/>
      <c r="C956" s="267"/>
      <c r="D956" s="268"/>
      <c r="E956" s="267"/>
      <c r="F956" s="270"/>
      <c r="G956" s="267"/>
      <c r="H956" s="267"/>
    </row>
    <row r="957" spans="1:8" ht="9.75">
      <c r="A957" s="267"/>
      <c r="B957" s="268"/>
      <c r="C957" s="267"/>
      <c r="D957" s="268"/>
      <c r="E957" s="267"/>
      <c r="F957" s="270"/>
      <c r="G957" s="267"/>
      <c r="H957" s="267"/>
    </row>
    <row r="958" spans="1:8" ht="9.75">
      <c r="A958" s="267"/>
      <c r="B958" s="268"/>
      <c r="C958" s="267"/>
      <c r="D958" s="268"/>
      <c r="E958" s="267"/>
      <c r="F958" s="270"/>
      <c r="G958" s="267"/>
      <c r="H958" s="267"/>
    </row>
    <row r="959" spans="1:8" ht="9.75">
      <c r="A959" s="267"/>
      <c r="B959" s="268"/>
      <c r="C959" s="267"/>
      <c r="D959" s="268"/>
      <c r="E959" s="267"/>
      <c r="F959" s="270"/>
      <c r="G959" s="267"/>
      <c r="H959" s="267"/>
    </row>
    <row r="960" spans="1:8" ht="9.75">
      <c r="A960" s="267"/>
      <c r="B960" s="268"/>
      <c r="C960" s="267"/>
      <c r="D960" s="268"/>
      <c r="E960" s="267"/>
      <c r="F960" s="270"/>
      <c r="G960" s="267"/>
      <c r="H960" s="267"/>
    </row>
    <row r="961" spans="1:8" ht="9.75">
      <c r="A961" s="267"/>
      <c r="B961" s="268"/>
      <c r="C961" s="267"/>
      <c r="D961" s="268"/>
      <c r="E961" s="267"/>
      <c r="F961" s="270"/>
      <c r="G961" s="267"/>
      <c r="H961" s="267"/>
    </row>
    <row r="962" spans="1:8" ht="9.75">
      <c r="A962" s="267"/>
      <c r="B962" s="268"/>
      <c r="C962" s="267"/>
      <c r="D962" s="268"/>
      <c r="E962" s="267"/>
      <c r="F962" s="270"/>
      <c r="G962" s="267"/>
      <c r="H962" s="267"/>
    </row>
    <row r="963" spans="1:8" ht="9.75">
      <c r="A963" s="267"/>
      <c r="B963" s="268"/>
      <c r="C963" s="267"/>
      <c r="D963" s="268"/>
      <c r="E963" s="267"/>
      <c r="F963" s="270"/>
      <c r="G963" s="267"/>
      <c r="H963" s="267"/>
    </row>
    <row r="964" spans="1:8" ht="9.75">
      <c r="A964" s="267"/>
      <c r="B964" s="268"/>
      <c r="C964" s="267"/>
      <c r="D964" s="268"/>
      <c r="E964" s="267"/>
      <c r="F964" s="270"/>
      <c r="G964" s="267"/>
      <c r="H964" s="267"/>
    </row>
    <row r="965" spans="1:8" ht="9.75">
      <c r="A965" s="267"/>
      <c r="B965" s="268"/>
      <c r="C965" s="267"/>
      <c r="D965" s="268"/>
      <c r="E965" s="267"/>
      <c r="F965" s="270"/>
      <c r="G965" s="267"/>
      <c r="H965" s="267"/>
    </row>
    <row r="966" spans="1:8" ht="9.75">
      <c r="A966" s="267"/>
      <c r="B966" s="268"/>
      <c r="C966" s="267"/>
      <c r="D966" s="268"/>
      <c r="E966" s="267"/>
      <c r="F966" s="270"/>
      <c r="G966" s="267"/>
      <c r="H966" s="267"/>
    </row>
    <row r="967" spans="1:8" ht="9.75">
      <c r="A967" s="267"/>
      <c r="B967" s="268"/>
      <c r="C967" s="267"/>
      <c r="D967" s="268"/>
      <c r="E967" s="267"/>
      <c r="F967" s="270"/>
      <c r="G967" s="267"/>
      <c r="H967" s="267"/>
    </row>
    <row r="968" spans="1:8" ht="9.75">
      <c r="A968" s="267"/>
      <c r="B968" s="268"/>
      <c r="C968" s="267"/>
      <c r="D968" s="268"/>
      <c r="E968" s="267"/>
      <c r="F968" s="270"/>
      <c r="G968" s="267"/>
      <c r="H968" s="267"/>
    </row>
    <row r="969" spans="1:8" ht="9.75">
      <c r="A969" s="267"/>
      <c r="B969" s="268"/>
      <c r="C969" s="267"/>
      <c r="D969" s="268"/>
      <c r="E969" s="267"/>
      <c r="F969" s="270"/>
      <c r="G969" s="267"/>
      <c r="H969" s="267"/>
    </row>
    <row r="970" spans="1:8" ht="9.75">
      <c r="A970" s="267"/>
      <c r="B970" s="268"/>
      <c r="C970" s="267"/>
      <c r="D970" s="268"/>
      <c r="E970" s="267"/>
      <c r="F970" s="270"/>
      <c r="G970" s="267"/>
      <c r="H970" s="267"/>
    </row>
    <row r="971" spans="1:8" ht="9.75">
      <c r="A971" s="267"/>
      <c r="B971" s="268"/>
      <c r="C971" s="267"/>
      <c r="D971" s="268"/>
      <c r="E971" s="267"/>
      <c r="F971" s="270"/>
      <c r="G971" s="267"/>
      <c r="H971" s="267"/>
    </row>
    <row r="972" spans="1:8" ht="9.75">
      <c r="A972" s="267"/>
      <c r="B972" s="268"/>
      <c r="C972" s="267"/>
      <c r="D972" s="268"/>
      <c r="E972" s="267"/>
      <c r="F972" s="270"/>
      <c r="G972" s="267"/>
      <c r="H972" s="267"/>
    </row>
    <row r="973" spans="1:8" ht="9.75">
      <c r="A973" s="267"/>
      <c r="B973" s="268"/>
      <c r="C973" s="267"/>
      <c r="D973" s="268"/>
      <c r="E973" s="267"/>
      <c r="F973" s="270"/>
      <c r="G973" s="267"/>
      <c r="H973" s="267"/>
    </row>
    <row r="974" spans="1:8" ht="9.75">
      <c r="A974" s="267"/>
      <c r="B974" s="268"/>
      <c r="C974" s="267"/>
      <c r="D974" s="268"/>
      <c r="E974" s="267"/>
      <c r="F974" s="270"/>
      <c r="G974" s="267"/>
      <c r="H974" s="267"/>
    </row>
    <row r="975" spans="1:8" ht="9.75">
      <c r="A975" s="267"/>
      <c r="B975" s="268"/>
      <c r="C975" s="267"/>
      <c r="D975" s="268"/>
      <c r="E975" s="267"/>
      <c r="F975" s="270"/>
      <c r="G975" s="267"/>
      <c r="H975" s="267"/>
    </row>
    <row r="976" spans="1:8" ht="9.75">
      <c r="A976" s="267"/>
      <c r="B976" s="268"/>
      <c r="C976" s="267"/>
      <c r="D976" s="268"/>
      <c r="E976" s="267"/>
      <c r="F976" s="270"/>
      <c r="G976" s="267"/>
      <c r="H976" s="267"/>
    </row>
    <row r="977" spans="1:8" ht="9.75">
      <c r="A977" s="267"/>
      <c r="B977" s="268"/>
      <c r="C977" s="267"/>
      <c r="D977" s="268"/>
      <c r="E977" s="267"/>
      <c r="F977" s="270"/>
      <c r="G977" s="267"/>
      <c r="H977" s="267"/>
    </row>
    <row r="978" spans="1:8" ht="9.75">
      <c r="A978" s="267"/>
      <c r="B978" s="268"/>
      <c r="C978" s="267"/>
      <c r="D978" s="268"/>
      <c r="E978" s="267"/>
      <c r="F978" s="270"/>
      <c r="G978" s="267"/>
      <c r="H978" s="267"/>
    </row>
    <row r="979" spans="1:8" ht="9.75">
      <c r="A979" s="267"/>
      <c r="B979" s="268"/>
      <c r="C979" s="267"/>
      <c r="D979" s="268"/>
      <c r="E979" s="267"/>
      <c r="F979" s="270"/>
      <c r="G979" s="267"/>
      <c r="H979" s="267"/>
    </row>
    <row r="980" spans="1:8" ht="9.75">
      <c r="A980" s="267"/>
      <c r="B980" s="268"/>
      <c r="C980" s="267"/>
      <c r="D980" s="268"/>
      <c r="E980" s="267"/>
      <c r="F980" s="270"/>
      <c r="G980" s="267"/>
      <c r="H980" s="267"/>
    </row>
    <row r="981" spans="1:8" ht="9.75">
      <c r="A981" s="267"/>
      <c r="B981" s="268"/>
      <c r="C981" s="267"/>
      <c r="D981" s="268"/>
      <c r="E981" s="267"/>
      <c r="F981" s="270"/>
      <c r="G981" s="267"/>
      <c r="H981" s="267"/>
    </row>
    <row r="982" spans="1:8" ht="9.75">
      <c r="A982" s="267"/>
      <c r="B982" s="268"/>
      <c r="C982" s="267"/>
      <c r="D982" s="268"/>
      <c r="E982" s="267"/>
      <c r="F982" s="270"/>
      <c r="G982" s="267"/>
      <c r="H982" s="267"/>
    </row>
    <row r="983" spans="1:8" ht="9.75">
      <c r="A983" s="267"/>
      <c r="B983" s="268"/>
      <c r="C983" s="267"/>
      <c r="D983" s="268"/>
      <c r="E983" s="267"/>
      <c r="F983" s="270"/>
      <c r="G983" s="267"/>
      <c r="H983" s="267"/>
    </row>
    <row r="984" spans="1:8" ht="9.75">
      <c r="A984" s="267"/>
      <c r="B984" s="268"/>
      <c r="C984" s="267"/>
      <c r="D984" s="268"/>
      <c r="E984" s="267"/>
      <c r="F984" s="270"/>
      <c r="G984" s="267"/>
      <c r="H984" s="267"/>
    </row>
    <row r="985" spans="1:8" ht="9.75">
      <c r="A985" s="267"/>
      <c r="B985" s="268"/>
      <c r="C985" s="267"/>
      <c r="D985" s="268"/>
      <c r="E985" s="267"/>
      <c r="F985" s="270"/>
      <c r="G985" s="267"/>
      <c r="H985" s="267"/>
    </row>
    <row r="986" spans="1:8" ht="9.75">
      <c r="A986" s="267"/>
      <c r="B986" s="268"/>
      <c r="C986" s="267"/>
      <c r="D986" s="268"/>
      <c r="E986" s="267"/>
      <c r="F986" s="270"/>
      <c r="G986" s="267"/>
      <c r="H986" s="267"/>
    </row>
    <row r="987" spans="1:8" ht="9.75">
      <c r="A987" s="267"/>
      <c r="B987" s="268"/>
      <c r="C987" s="267"/>
      <c r="D987" s="268"/>
      <c r="E987" s="267"/>
      <c r="F987" s="270"/>
      <c r="G987" s="267"/>
      <c r="H987" s="267"/>
    </row>
    <row r="988" spans="1:8" ht="9.75">
      <c r="A988" s="267"/>
      <c r="B988" s="268"/>
      <c r="C988" s="267"/>
      <c r="D988" s="268"/>
      <c r="E988" s="267"/>
      <c r="F988" s="270"/>
      <c r="G988" s="267"/>
      <c r="H988" s="267"/>
    </row>
    <row r="989" spans="1:8" ht="9.75">
      <c r="A989" s="267"/>
      <c r="B989" s="268"/>
      <c r="C989" s="267"/>
      <c r="D989" s="268"/>
      <c r="E989" s="267"/>
      <c r="F989" s="270"/>
      <c r="G989" s="267"/>
      <c r="H989" s="267"/>
    </row>
    <row r="990" spans="1:8" ht="9.75">
      <c r="A990" s="267"/>
      <c r="B990" s="268"/>
      <c r="C990" s="267"/>
      <c r="D990" s="268"/>
      <c r="E990" s="267"/>
      <c r="F990" s="270"/>
      <c r="G990" s="267"/>
      <c r="H990" s="267"/>
    </row>
    <row r="991" spans="1:8" ht="9.75">
      <c r="A991" s="267"/>
      <c r="B991" s="268"/>
      <c r="C991" s="267"/>
      <c r="D991" s="268"/>
      <c r="E991" s="267"/>
      <c r="F991" s="270"/>
      <c r="G991" s="267"/>
      <c r="H991" s="267"/>
    </row>
    <row r="992" spans="1:8" ht="9.75">
      <c r="A992" s="267"/>
      <c r="B992" s="268"/>
      <c r="C992" s="267"/>
      <c r="D992" s="268"/>
      <c r="E992" s="267"/>
      <c r="F992" s="270"/>
      <c r="G992" s="267"/>
      <c r="H992" s="267"/>
    </row>
    <row r="993" spans="1:8" ht="9.75">
      <c r="A993" s="267"/>
      <c r="B993" s="268"/>
      <c r="C993" s="267"/>
      <c r="D993" s="268"/>
      <c r="E993" s="267"/>
      <c r="F993" s="270"/>
      <c r="G993" s="267"/>
      <c r="H993" s="267"/>
    </row>
    <row r="994" spans="1:8" ht="9.75">
      <c r="A994" s="267"/>
      <c r="B994" s="268"/>
      <c r="C994" s="267"/>
      <c r="D994" s="268"/>
      <c r="E994" s="267"/>
      <c r="F994" s="270"/>
      <c r="G994" s="267"/>
      <c r="H994" s="267"/>
    </row>
    <row r="995" spans="1:8" ht="9.75">
      <c r="A995" s="267"/>
      <c r="B995" s="268"/>
      <c r="C995" s="267"/>
      <c r="D995" s="268"/>
      <c r="E995" s="267"/>
      <c r="F995" s="270"/>
      <c r="G995" s="267"/>
      <c r="H995" s="267"/>
    </row>
    <row r="996" spans="1:8" ht="9.75">
      <c r="A996" s="267"/>
      <c r="B996" s="268"/>
      <c r="C996" s="267"/>
      <c r="D996" s="268"/>
      <c r="E996" s="267"/>
      <c r="F996" s="270"/>
      <c r="G996" s="267"/>
      <c r="H996" s="267"/>
    </row>
    <row r="997" spans="1:8" ht="9.75">
      <c r="A997" s="267"/>
      <c r="B997" s="268"/>
      <c r="C997" s="267"/>
      <c r="D997" s="268"/>
      <c r="E997" s="267"/>
      <c r="F997" s="270"/>
      <c r="G997" s="267"/>
      <c r="H997" s="267"/>
    </row>
    <row r="998" spans="1:8" ht="9.75">
      <c r="A998" s="267"/>
      <c r="B998" s="268"/>
      <c r="C998" s="267"/>
      <c r="D998" s="268"/>
      <c r="E998" s="267"/>
      <c r="F998" s="270"/>
      <c r="G998" s="267"/>
      <c r="H998" s="267"/>
    </row>
    <row r="999" spans="1:8" ht="9.75">
      <c r="A999" s="267"/>
      <c r="B999" s="268"/>
      <c r="C999" s="267"/>
      <c r="D999" s="268"/>
      <c r="E999" s="267"/>
      <c r="F999" s="270"/>
      <c r="G999" s="267"/>
      <c r="H999" s="267"/>
    </row>
    <row r="1000" spans="1:8" ht="9.75">
      <c r="A1000" s="267"/>
      <c r="B1000" s="268"/>
      <c r="C1000" s="267"/>
      <c r="D1000" s="268"/>
      <c r="E1000" s="267"/>
      <c r="F1000" s="270"/>
      <c r="G1000" s="267"/>
      <c r="H1000" s="267"/>
    </row>
    <row r="1001" spans="1:8" ht="9.75">
      <c r="A1001" s="267"/>
      <c r="B1001" s="268"/>
      <c r="C1001" s="267"/>
      <c r="D1001" s="268"/>
      <c r="E1001" s="267"/>
      <c r="F1001" s="270"/>
      <c r="G1001" s="267"/>
      <c r="H1001" s="267"/>
    </row>
    <row r="1002" spans="1:8" ht="9.75">
      <c r="A1002" s="267"/>
      <c r="B1002" s="268"/>
      <c r="C1002" s="267"/>
      <c r="D1002" s="268"/>
      <c r="E1002" s="267"/>
      <c r="F1002" s="270"/>
      <c r="G1002" s="267"/>
      <c r="H1002" s="267"/>
    </row>
    <row r="1003" spans="1:8" ht="9.75">
      <c r="A1003" s="267"/>
      <c r="B1003" s="268"/>
      <c r="C1003" s="267"/>
      <c r="D1003" s="268"/>
      <c r="E1003" s="267"/>
      <c r="F1003" s="270"/>
      <c r="G1003" s="267"/>
      <c r="H1003" s="267"/>
    </row>
    <row r="1004" spans="1:8" ht="9.75">
      <c r="A1004" s="267"/>
      <c r="B1004" s="268"/>
      <c r="C1004" s="267"/>
      <c r="D1004" s="268"/>
      <c r="E1004" s="267"/>
      <c r="F1004" s="270"/>
      <c r="G1004" s="267"/>
      <c r="H1004" s="267"/>
    </row>
    <row r="1005" spans="1:8" ht="9.75">
      <c r="A1005" s="267"/>
      <c r="B1005" s="268"/>
      <c r="C1005" s="267"/>
      <c r="D1005" s="268"/>
      <c r="E1005" s="267"/>
      <c r="F1005" s="270"/>
      <c r="G1005" s="267"/>
      <c r="H1005" s="267"/>
    </row>
    <row r="1006" spans="1:8" ht="9.75">
      <c r="A1006" s="267"/>
      <c r="B1006" s="268"/>
      <c r="C1006" s="267"/>
      <c r="D1006" s="268"/>
      <c r="E1006" s="267"/>
      <c r="F1006" s="270"/>
      <c r="G1006" s="267"/>
      <c r="H1006" s="267"/>
    </row>
    <row r="1007" spans="1:8" ht="9.75">
      <c r="A1007" s="267"/>
      <c r="B1007" s="268"/>
      <c r="C1007" s="267"/>
      <c r="D1007" s="268"/>
      <c r="E1007" s="267"/>
      <c r="F1007" s="270"/>
      <c r="G1007" s="267"/>
      <c r="H1007" s="267"/>
    </row>
    <row r="1008" spans="1:8" ht="9.75">
      <c r="A1008" s="267"/>
      <c r="B1008" s="268"/>
      <c r="C1008" s="267"/>
      <c r="D1008" s="268"/>
      <c r="E1008" s="267"/>
      <c r="F1008" s="270"/>
      <c r="G1008" s="267"/>
      <c r="H1008" s="267"/>
    </row>
    <row r="1009" spans="1:8" ht="9.75">
      <c r="A1009" s="267"/>
      <c r="B1009" s="268"/>
      <c r="C1009" s="267"/>
      <c r="D1009" s="268"/>
      <c r="E1009" s="267"/>
      <c r="F1009" s="270"/>
      <c r="G1009" s="267"/>
      <c r="H1009" s="267"/>
    </row>
    <row r="1010" spans="1:8" ht="9.75">
      <c r="A1010" s="267"/>
      <c r="B1010" s="268"/>
      <c r="C1010" s="267"/>
      <c r="D1010" s="268"/>
      <c r="E1010" s="267"/>
      <c r="F1010" s="270"/>
      <c r="G1010" s="267"/>
      <c r="H1010" s="267"/>
    </row>
    <row r="1011" spans="1:8" ht="9.75">
      <c r="A1011" s="267"/>
      <c r="B1011" s="268"/>
      <c r="C1011" s="267"/>
      <c r="D1011" s="268"/>
      <c r="E1011" s="267"/>
      <c r="F1011" s="270"/>
      <c r="G1011" s="267"/>
      <c r="H1011" s="267"/>
    </row>
    <row r="1012" spans="1:8" ht="9.75">
      <c r="A1012" s="267"/>
      <c r="B1012" s="268"/>
      <c r="C1012" s="267"/>
      <c r="D1012" s="268"/>
      <c r="E1012" s="267"/>
      <c r="F1012" s="270"/>
      <c r="G1012" s="267"/>
      <c r="H1012" s="267"/>
    </row>
    <row r="1013" spans="1:8" ht="9.75">
      <c r="A1013" s="267"/>
      <c r="B1013" s="268"/>
      <c r="C1013" s="267"/>
      <c r="D1013" s="268"/>
      <c r="E1013" s="267"/>
      <c r="F1013" s="270"/>
      <c r="G1013" s="267"/>
      <c r="H1013" s="267"/>
    </row>
    <row r="1014" spans="1:8" ht="9.75">
      <c r="A1014" s="267"/>
      <c r="B1014" s="268"/>
      <c r="C1014" s="267"/>
      <c r="D1014" s="268"/>
      <c r="E1014" s="267"/>
      <c r="F1014" s="270"/>
      <c r="G1014" s="267"/>
      <c r="H1014" s="267"/>
    </row>
    <row r="1015" spans="1:8" ht="9.75">
      <c r="A1015" s="267"/>
      <c r="B1015" s="268"/>
      <c r="C1015" s="267"/>
      <c r="D1015" s="268"/>
      <c r="E1015" s="267"/>
      <c r="F1015" s="270"/>
      <c r="G1015" s="267"/>
      <c r="H1015" s="267"/>
    </row>
    <row r="1016" spans="1:8" ht="9.75">
      <c r="A1016" s="267"/>
      <c r="B1016" s="268"/>
      <c r="C1016" s="267"/>
      <c r="D1016" s="268"/>
      <c r="E1016" s="267"/>
      <c r="F1016" s="270"/>
      <c r="G1016" s="267"/>
      <c r="H1016" s="267"/>
    </row>
    <row r="1017" spans="1:8" ht="9.75">
      <c r="A1017" s="267"/>
      <c r="B1017" s="268"/>
      <c r="C1017" s="267"/>
      <c r="D1017" s="268"/>
      <c r="E1017" s="267"/>
      <c r="F1017" s="270"/>
      <c r="G1017" s="267"/>
      <c r="H1017" s="267"/>
    </row>
    <row r="1018" spans="1:8" ht="9.75">
      <c r="A1018" s="267"/>
      <c r="B1018" s="268"/>
      <c r="C1018" s="267"/>
      <c r="D1018" s="268"/>
      <c r="E1018" s="267"/>
      <c r="F1018" s="270"/>
      <c r="G1018" s="267"/>
      <c r="H1018" s="267"/>
    </row>
    <row r="1019" spans="1:8" ht="9.75">
      <c r="A1019" s="267"/>
      <c r="B1019" s="268"/>
      <c r="C1019" s="267"/>
      <c r="D1019" s="268"/>
      <c r="E1019" s="267"/>
      <c r="F1019" s="270"/>
      <c r="G1019" s="267"/>
      <c r="H1019" s="267"/>
    </row>
    <row r="1020" spans="1:8" ht="9.75">
      <c r="A1020" s="267"/>
      <c r="B1020" s="268"/>
      <c r="C1020" s="267"/>
      <c r="D1020" s="268"/>
      <c r="E1020" s="267"/>
      <c r="F1020" s="270"/>
      <c r="G1020" s="267"/>
      <c r="H1020" s="267"/>
    </row>
    <row r="1021" spans="1:8" ht="9.75">
      <c r="A1021" s="267"/>
      <c r="B1021" s="268"/>
      <c r="C1021" s="267"/>
      <c r="D1021" s="268"/>
      <c r="E1021" s="267"/>
      <c r="F1021" s="270"/>
      <c r="G1021" s="267"/>
      <c r="H1021" s="267"/>
    </row>
    <row r="1022" spans="1:8" ht="9.75">
      <c r="A1022" s="267"/>
      <c r="B1022" s="268"/>
      <c r="C1022" s="267"/>
      <c r="D1022" s="268"/>
      <c r="E1022" s="267"/>
      <c r="F1022" s="270"/>
      <c r="G1022" s="267"/>
      <c r="H1022" s="267"/>
    </row>
    <row r="1023" spans="1:8" ht="9.75">
      <c r="A1023" s="267"/>
      <c r="B1023" s="268"/>
      <c r="C1023" s="267"/>
      <c r="D1023" s="268"/>
      <c r="E1023" s="267"/>
      <c r="F1023" s="270"/>
      <c r="G1023" s="267"/>
      <c r="H1023" s="267"/>
    </row>
    <row r="1024" spans="1:8" ht="9.75">
      <c r="A1024" s="267"/>
      <c r="B1024" s="268"/>
      <c r="C1024" s="267"/>
      <c r="D1024" s="268"/>
      <c r="E1024" s="267"/>
      <c r="F1024" s="270"/>
      <c r="G1024" s="267"/>
      <c r="H1024" s="267"/>
    </row>
    <row r="1025" spans="1:8" ht="9.75">
      <c r="A1025" s="267"/>
      <c r="B1025" s="268"/>
      <c r="C1025" s="267"/>
      <c r="D1025" s="268"/>
      <c r="E1025" s="267"/>
      <c r="F1025" s="270"/>
      <c r="G1025" s="267"/>
      <c r="H1025" s="267"/>
    </row>
    <row r="1026" spans="1:8" ht="9.75">
      <c r="A1026" s="267"/>
      <c r="B1026" s="268"/>
      <c r="C1026" s="267"/>
      <c r="D1026" s="268"/>
      <c r="E1026" s="267"/>
      <c r="F1026" s="270"/>
      <c r="G1026" s="267"/>
      <c r="H1026" s="267"/>
    </row>
    <row r="1027" spans="1:8" ht="9.75">
      <c r="A1027" s="267"/>
      <c r="B1027" s="268"/>
      <c r="C1027" s="267"/>
      <c r="D1027" s="268"/>
      <c r="E1027" s="267"/>
      <c r="F1027" s="270"/>
      <c r="G1027" s="267"/>
      <c r="H1027" s="267"/>
    </row>
    <row r="1028" spans="1:8" ht="9.75">
      <c r="A1028" s="267"/>
      <c r="B1028" s="268"/>
      <c r="C1028" s="267"/>
      <c r="D1028" s="268"/>
      <c r="E1028" s="267"/>
      <c r="F1028" s="270"/>
      <c r="G1028" s="267"/>
      <c r="H1028" s="267"/>
    </row>
    <row r="1029" spans="1:8" ht="9.75">
      <c r="A1029" s="267"/>
      <c r="B1029" s="268"/>
      <c r="C1029" s="267"/>
      <c r="D1029" s="268"/>
      <c r="E1029" s="267"/>
      <c r="F1029" s="270"/>
      <c r="G1029" s="267"/>
      <c r="H1029" s="267"/>
    </row>
    <row r="1030" spans="1:8" ht="9.75">
      <c r="A1030" s="267"/>
      <c r="B1030" s="268"/>
      <c r="C1030" s="267"/>
      <c r="D1030" s="268"/>
      <c r="E1030" s="267"/>
      <c r="F1030" s="270"/>
      <c r="G1030" s="267"/>
      <c r="H1030" s="267"/>
    </row>
    <row r="1031" spans="1:8" ht="9.75">
      <c r="A1031" s="267"/>
      <c r="B1031" s="268"/>
      <c r="C1031" s="267"/>
      <c r="D1031" s="268"/>
      <c r="E1031" s="267"/>
      <c r="F1031" s="270"/>
      <c r="G1031" s="267"/>
      <c r="H1031" s="267"/>
    </row>
    <row r="1032" spans="1:8" ht="9.75">
      <c r="A1032" s="267"/>
      <c r="B1032" s="268"/>
      <c r="C1032" s="267"/>
      <c r="D1032" s="268"/>
      <c r="E1032" s="267"/>
      <c r="F1032" s="270"/>
      <c r="G1032" s="267"/>
      <c r="H1032" s="267"/>
    </row>
    <row r="1033" spans="1:8" ht="9.75">
      <c r="A1033" s="267"/>
      <c r="B1033" s="268"/>
      <c r="C1033" s="267"/>
      <c r="D1033" s="268"/>
      <c r="E1033" s="267"/>
      <c r="F1033" s="270"/>
      <c r="G1033" s="267"/>
      <c r="H1033" s="267"/>
    </row>
    <row r="1034" spans="1:8" ht="9.75">
      <c r="A1034" s="267"/>
      <c r="B1034" s="268"/>
      <c r="C1034" s="267"/>
      <c r="D1034" s="268"/>
      <c r="E1034" s="267"/>
      <c r="F1034" s="270"/>
      <c r="G1034" s="267"/>
      <c r="H1034" s="267"/>
    </row>
    <row r="1035" spans="1:8" ht="9.75">
      <c r="A1035" s="267"/>
      <c r="B1035" s="268"/>
      <c r="C1035" s="267"/>
      <c r="D1035" s="268"/>
      <c r="E1035" s="267"/>
      <c r="F1035" s="270"/>
      <c r="G1035" s="267"/>
      <c r="H1035" s="267"/>
    </row>
    <row r="1036" spans="1:8" ht="9.75">
      <c r="A1036" s="267"/>
      <c r="B1036" s="268"/>
      <c r="C1036" s="267"/>
      <c r="D1036" s="268"/>
      <c r="E1036" s="267"/>
      <c r="F1036" s="270"/>
      <c r="G1036" s="267"/>
      <c r="H1036" s="267"/>
    </row>
    <row r="1037" spans="1:8" ht="9.75">
      <c r="A1037" s="267"/>
      <c r="B1037" s="268"/>
      <c r="C1037" s="267"/>
      <c r="D1037" s="268"/>
      <c r="E1037" s="267"/>
      <c r="F1037" s="270"/>
      <c r="G1037" s="267"/>
      <c r="H1037" s="267"/>
    </row>
    <row r="1038" spans="1:8" ht="9.75">
      <c r="A1038" s="267"/>
      <c r="B1038" s="268"/>
      <c r="C1038" s="267"/>
      <c r="D1038" s="268"/>
      <c r="E1038" s="267"/>
      <c r="F1038" s="270"/>
      <c r="G1038" s="267"/>
      <c r="H1038" s="267"/>
    </row>
    <row r="1039" spans="1:8" ht="9.75">
      <c r="A1039" s="267"/>
      <c r="B1039" s="268"/>
      <c r="C1039" s="267"/>
      <c r="D1039" s="268"/>
      <c r="E1039" s="267"/>
      <c r="F1039" s="270"/>
      <c r="G1039" s="267"/>
      <c r="H1039" s="267"/>
    </row>
    <row r="1040" spans="1:8" ht="9.75">
      <c r="A1040" s="267"/>
      <c r="B1040" s="268"/>
      <c r="C1040" s="267"/>
      <c r="D1040" s="268"/>
      <c r="E1040" s="267"/>
      <c r="F1040" s="270"/>
      <c r="G1040" s="267"/>
      <c r="H1040" s="267"/>
    </row>
    <row r="1041" spans="1:8" ht="9.75">
      <c r="A1041" s="267"/>
      <c r="B1041" s="268"/>
      <c r="C1041" s="267"/>
      <c r="D1041" s="268"/>
      <c r="E1041" s="267"/>
      <c r="F1041" s="270"/>
      <c r="G1041" s="267"/>
      <c r="H1041" s="267"/>
    </row>
    <row r="1042" spans="1:8" ht="9.75">
      <c r="A1042" s="267"/>
      <c r="B1042" s="268"/>
      <c r="C1042" s="267"/>
      <c r="D1042" s="268"/>
      <c r="E1042" s="267"/>
      <c r="F1042" s="270"/>
      <c r="G1042" s="267"/>
      <c r="H1042" s="267"/>
    </row>
    <row r="1043" spans="1:8" ht="9.75">
      <c r="A1043" s="267"/>
      <c r="B1043" s="268"/>
      <c r="C1043" s="267"/>
      <c r="D1043" s="268"/>
      <c r="E1043" s="267"/>
      <c r="F1043" s="270"/>
      <c r="G1043" s="267"/>
      <c r="H1043" s="267"/>
    </row>
    <row r="1044" spans="1:8" ht="9.75">
      <c r="A1044" s="267"/>
      <c r="B1044" s="268"/>
      <c r="C1044" s="267"/>
      <c r="D1044" s="268"/>
      <c r="E1044" s="267"/>
      <c r="F1044" s="270"/>
      <c r="G1044" s="267"/>
      <c r="H1044" s="267"/>
    </row>
    <row r="1045" spans="1:8" ht="9.75">
      <c r="A1045" s="267"/>
      <c r="B1045" s="268"/>
      <c r="C1045" s="267"/>
      <c r="D1045" s="268"/>
      <c r="E1045" s="267"/>
      <c r="F1045" s="270"/>
      <c r="G1045" s="267"/>
      <c r="H1045" s="267"/>
    </row>
    <row r="1046" spans="1:8" ht="9.75">
      <c r="A1046" s="267"/>
      <c r="B1046" s="268"/>
      <c r="C1046" s="267"/>
      <c r="D1046" s="268"/>
      <c r="E1046" s="267"/>
      <c r="F1046" s="270"/>
      <c r="G1046" s="267"/>
      <c r="H1046" s="267"/>
    </row>
    <row r="1047" spans="1:8" ht="9.75">
      <c r="A1047" s="267"/>
      <c r="B1047" s="268"/>
      <c r="C1047" s="267"/>
      <c r="D1047" s="268"/>
      <c r="E1047" s="267"/>
      <c r="F1047" s="270"/>
      <c r="G1047" s="267"/>
      <c r="H1047" s="267"/>
    </row>
    <row r="1048" spans="1:8" ht="9.75">
      <c r="A1048" s="267"/>
      <c r="B1048" s="268"/>
      <c r="C1048" s="267"/>
      <c r="D1048" s="268"/>
      <c r="E1048" s="267"/>
      <c r="F1048" s="270"/>
      <c r="G1048" s="267"/>
      <c r="H1048" s="267"/>
    </row>
    <row r="1049" spans="1:8" ht="9.75">
      <c r="A1049" s="267"/>
      <c r="B1049" s="268"/>
      <c r="C1049" s="267"/>
      <c r="D1049" s="268"/>
      <c r="E1049" s="267"/>
      <c r="F1049" s="270"/>
      <c r="G1049" s="267"/>
      <c r="H1049" s="267"/>
    </row>
    <row r="1050" spans="1:8" ht="9.75">
      <c r="A1050" s="267"/>
      <c r="B1050" s="268"/>
      <c r="C1050" s="267"/>
      <c r="D1050" s="268"/>
      <c r="E1050" s="267"/>
      <c r="F1050" s="270"/>
      <c r="G1050" s="267"/>
      <c r="H1050" s="267"/>
    </row>
    <row r="1051" spans="1:8" ht="9.75">
      <c r="A1051" s="267"/>
      <c r="B1051" s="268"/>
      <c r="C1051" s="267"/>
      <c r="D1051" s="268"/>
      <c r="E1051" s="267"/>
      <c r="F1051" s="270"/>
      <c r="G1051" s="267"/>
      <c r="H1051" s="267"/>
    </row>
    <row r="1052" spans="1:8" ht="9.75">
      <c r="A1052" s="267"/>
      <c r="B1052" s="268"/>
      <c r="C1052" s="267"/>
      <c r="D1052" s="268"/>
      <c r="E1052" s="267"/>
      <c r="F1052" s="270"/>
      <c r="G1052" s="267"/>
      <c r="H1052" s="267"/>
    </row>
    <row r="1053" spans="1:8" ht="9.75">
      <c r="A1053" s="267"/>
      <c r="B1053" s="268"/>
      <c r="C1053" s="267"/>
      <c r="D1053" s="268"/>
      <c r="E1053" s="267"/>
      <c r="F1053" s="270"/>
      <c r="G1053" s="267"/>
      <c r="H1053" s="267"/>
    </row>
    <row r="1054" spans="1:8" ht="9.75">
      <c r="A1054" s="267"/>
      <c r="B1054" s="268"/>
      <c r="C1054" s="267"/>
      <c r="D1054" s="268"/>
      <c r="E1054" s="267"/>
      <c r="F1054" s="270"/>
      <c r="G1054" s="267"/>
      <c r="H1054" s="267"/>
    </row>
    <row r="1055" spans="1:8" ht="9.75">
      <c r="A1055" s="267"/>
      <c r="B1055" s="268"/>
      <c r="C1055" s="267"/>
      <c r="D1055" s="268"/>
      <c r="E1055" s="267"/>
      <c r="F1055" s="270"/>
      <c r="G1055" s="267"/>
      <c r="H1055" s="267"/>
    </row>
    <row r="1056" spans="1:8" ht="9.75">
      <c r="A1056" s="267"/>
      <c r="B1056" s="268"/>
      <c r="C1056" s="267"/>
      <c r="D1056" s="268"/>
      <c r="E1056" s="267"/>
      <c r="F1056" s="270"/>
      <c r="G1056" s="267"/>
      <c r="H1056" s="267"/>
    </row>
    <row r="1057" spans="1:8" ht="9.75">
      <c r="A1057" s="267"/>
      <c r="B1057" s="268"/>
      <c r="C1057" s="267"/>
      <c r="D1057" s="268"/>
      <c r="E1057" s="267"/>
      <c r="F1057" s="270"/>
      <c r="G1057" s="267"/>
      <c r="H1057" s="267"/>
    </row>
    <row r="1058" spans="1:8" ht="9.75">
      <c r="A1058" s="267"/>
      <c r="B1058" s="268"/>
      <c r="C1058" s="267"/>
      <c r="D1058" s="268"/>
      <c r="E1058" s="267"/>
      <c r="F1058" s="270"/>
      <c r="G1058" s="267"/>
      <c r="H1058" s="267"/>
    </row>
    <row r="1059" spans="1:8" ht="9.75">
      <c r="A1059" s="267"/>
      <c r="B1059" s="268"/>
      <c r="C1059" s="267"/>
      <c r="D1059" s="268"/>
      <c r="E1059" s="267"/>
      <c r="F1059" s="270"/>
      <c r="G1059" s="267"/>
      <c r="H1059" s="267"/>
    </row>
    <row r="1060" spans="1:8" ht="9.75">
      <c r="A1060" s="267"/>
      <c r="B1060" s="268"/>
      <c r="C1060" s="267"/>
      <c r="D1060" s="268"/>
      <c r="E1060" s="267"/>
      <c r="F1060" s="270"/>
      <c r="G1060" s="267"/>
      <c r="H1060" s="267"/>
    </row>
    <row r="1061" spans="1:8" ht="9.75">
      <c r="A1061" s="267"/>
      <c r="B1061" s="268"/>
      <c r="C1061" s="267"/>
      <c r="D1061" s="268"/>
      <c r="E1061" s="267"/>
      <c r="F1061" s="270"/>
      <c r="G1061" s="267"/>
      <c r="H1061" s="267"/>
    </row>
    <row r="1062" spans="1:8" ht="9.75">
      <c r="A1062" s="267"/>
      <c r="B1062" s="268"/>
      <c r="C1062" s="267"/>
      <c r="D1062" s="268"/>
      <c r="E1062" s="267"/>
      <c r="F1062" s="270"/>
      <c r="G1062" s="267"/>
      <c r="H1062" s="267"/>
    </row>
    <row r="1063" spans="1:8" ht="9.75">
      <c r="A1063" s="267"/>
      <c r="B1063" s="268"/>
      <c r="C1063" s="267"/>
      <c r="D1063" s="268"/>
      <c r="E1063" s="267"/>
      <c r="F1063" s="270"/>
      <c r="G1063" s="267"/>
      <c r="H1063" s="267"/>
    </row>
    <row r="1064" spans="1:8" ht="9.75">
      <c r="A1064" s="267"/>
      <c r="B1064" s="268"/>
      <c r="C1064" s="267"/>
      <c r="D1064" s="268"/>
      <c r="E1064" s="267"/>
      <c r="F1064" s="270"/>
      <c r="G1064" s="267"/>
      <c r="H1064" s="267"/>
    </row>
    <row r="1065" spans="1:8" ht="9.75">
      <c r="A1065" s="267"/>
      <c r="B1065" s="268"/>
      <c r="C1065" s="267"/>
      <c r="D1065" s="268"/>
      <c r="E1065" s="267"/>
      <c r="F1065" s="270"/>
      <c r="G1065" s="267"/>
      <c r="H1065" s="267"/>
    </row>
    <row r="1066" spans="1:8" ht="9.75">
      <c r="A1066" s="267"/>
      <c r="B1066" s="268"/>
      <c r="C1066" s="267"/>
      <c r="D1066" s="268"/>
      <c r="E1066" s="267"/>
      <c r="F1066" s="270"/>
      <c r="G1066" s="267"/>
      <c r="H1066" s="267"/>
    </row>
    <row r="1067" spans="1:8" ht="9.75">
      <c r="A1067" s="267"/>
      <c r="B1067" s="268"/>
      <c r="C1067" s="267"/>
      <c r="D1067" s="268"/>
      <c r="E1067" s="267"/>
      <c r="F1067" s="270"/>
      <c r="G1067" s="267"/>
      <c r="H1067" s="267"/>
    </row>
    <row r="1068" spans="1:8" ht="9.75">
      <c r="A1068" s="267"/>
      <c r="B1068" s="268"/>
      <c r="C1068" s="267"/>
      <c r="D1068" s="268"/>
      <c r="E1068" s="267"/>
      <c r="F1068" s="270"/>
      <c r="G1068" s="267"/>
      <c r="H1068" s="267"/>
    </row>
    <row r="1069" spans="1:8" ht="9.75">
      <c r="A1069" s="267"/>
      <c r="B1069" s="268"/>
      <c r="C1069" s="267"/>
      <c r="D1069" s="268"/>
      <c r="E1069" s="267"/>
      <c r="F1069" s="270"/>
      <c r="G1069" s="267"/>
      <c r="H1069" s="267"/>
    </row>
    <row r="1070" spans="1:8" ht="9.75">
      <c r="A1070" s="267"/>
      <c r="B1070" s="268"/>
      <c r="C1070" s="267"/>
      <c r="D1070" s="268"/>
      <c r="E1070" s="267"/>
      <c r="F1070" s="270"/>
      <c r="G1070" s="267"/>
      <c r="H1070" s="267"/>
    </row>
    <row r="1071" spans="1:8" ht="9.75">
      <c r="A1071" s="267"/>
      <c r="B1071" s="268"/>
      <c r="C1071" s="267"/>
      <c r="D1071" s="268"/>
      <c r="E1071" s="267"/>
      <c r="F1071" s="270"/>
      <c r="G1071" s="267"/>
      <c r="H1071" s="267"/>
    </row>
    <row r="1072" spans="1:8" ht="9.75">
      <c r="A1072" s="267"/>
      <c r="B1072" s="268"/>
      <c r="C1072" s="267"/>
      <c r="D1072" s="268"/>
      <c r="E1072" s="267"/>
      <c r="F1072" s="270"/>
      <c r="G1072" s="267"/>
      <c r="H1072" s="267"/>
    </row>
    <row r="1073" spans="1:8" ht="9.75">
      <c r="A1073" s="267"/>
      <c r="B1073" s="268"/>
      <c r="C1073" s="267"/>
      <c r="D1073" s="268"/>
      <c r="E1073" s="267"/>
      <c r="F1073" s="270"/>
      <c r="G1073" s="267"/>
      <c r="H1073" s="267"/>
    </row>
    <row r="1074" spans="1:8" ht="9.75">
      <c r="A1074" s="267"/>
      <c r="B1074" s="268"/>
      <c r="C1074" s="267"/>
      <c r="D1074" s="268"/>
      <c r="E1074" s="267"/>
      <c r="F1074" s="270"/>
      <c r="G1074" s="267"/>
      <c r="H1074" s="267"/>
    </row>
    <row r="1075" spans="1:8" ht="9.75">
      <c r="A1075" s="267"/>
      <c r="B1075" s="268"/>
      <c r="C1075" s="267"/>
      <c r="D1075" s="268"/>
      <c r="E1075" s="267"/>
      <c r="F1075" s="270"/>
      <c r="G1075" s="267"/>
      <c r="H1075" s="267"/>
    </row>
    <row r="1076" spans="1:8" ht="9.75">
      <c r="A1076" s="267"/>
      <c r="B1076" s="268"/>
      <c r="C1076" s="267"/>
      <c r="D1076" s="268"/>
      <c r="E1076" s="267"/>
      <c r="F1076" s="270"/>
      <c r="G1076" s="267"/>
      <c r="H1076" s="267"/>
    </row>
    <row r="1077" spans="1:8" ht="9.75">
      <c r="A1077" s="267"/>
      <c r="B1077" s="268"/>
      <c r="C1077" s="267"/>
      <c r="D1077" s="268"/>
      <c r="E1077" s="267"/>
      <c r="F1077" s="270"/>
      <c r="G1077" s="267"/>
      <c r="H1077" s="267"/>
    </row>
    <row r="1078" spans="1:8" ht="9.75">
      <c r="A1078" s="267"/>
      <c r="B1078" s="268"/>
      <c r="C1078" s="267"/>
      <c r="D1078" s="268"/>
      <c r="E1078" s="267"/>
      <c r="F1078" s="270"/>
      <c r="G1078" s="267"/>
      <c r="H1078" s="267"/>
    </row>
    <row r="1079" spans="1:8" ht="9.75">
      <c r="A1079" s="267"/>
      <c r="B1079" s="268"/>
      <c r="C1079" s="267"/>
      <c r="D1079" s="268"/>
      <c r="E1079" s="267"/>
      <c r="F1079" s="270"/>
      <c r="G1079" s="267"/>
      <c r="H1079" s="267"/>
    </row>
    <row r="1080" spans="1:8" ht="9.75">
      <c r="A1080" s="267"/>
      <c r="B1080" s="268"/>
      <c r="C1080" s="267"/>
      <c r="D1080" s="268"/>
      <c r="E1080" s="267"/>
      <c r="F1080" s="270"/>
      <c r="G1080" s="267"/>
      <c r="H1080" s="267"/>
    </row>
    <row r="1081" spans="1:8" ht="9.75">
      <c r="A1081" s="267"/>
      <c r="B1081" s="268"/>
      <c r="C1081" s="267"/>
      <c r="D1081" s="268"/>
      <c r="E1081" s="267"/>
      <c r="F1081" s="270"/>
      <c r="G1081" s="267"/>
      <c r="H1081" s="267"/>
    </row>
    <row r="1082" spans="1:8" ht="9.75">
      <c r="A1082" s="267"/>
      <c r="B1082" s="268"/>
      <c r="C1082" s="267"/>
      <c r="D1082" s="268"/>
      <c r="E1082" s="267"/>
      <c r="F1082" s="270"/>
      <c r="G1082" s="267"/>
      <c r="H1082" s="267"/>
    </row>
    <row r="1083" spans="1:8" ht="9.75">
      <c r="A1083" s="267"/>
      <c r="B1083" s="268"/>
      <c r="C1083" s="267"/>
      <c r="D1083" s="268"/>
      <c r="E1083" s="267"/>
      <c r="F1083" s="270"/>
      <c r="G1083" s="267"/>
      <c r="H1083" s="267"/>
    </row>
    <row r="1084" spans="1:8" ht="9.75">
      <c r="A1084" s="267"/>
      <c r="B1084" s="268"/>
      <c r="C1084" s="267"/>
      <c r="D1084" s="268"/>
      <c r="E1084" s="267"/>
      <c r="F1084" s="270"/>
      <c r="G1084" s="267"/>
      <c r="H1084" s="267"/>
    </row>
    <row r="1085" spans="1:8" ht="9.75">
      <c r="A1085" s="267"/>
      <c r="B1085" s="268"/>
      <c r="C1085" s="267"/>
      <c r="D1085" s="268"/>
      <c r="E1085" s="267"/>
      <c r="F1085" s="270"/>
      <c r="G1085" s="267"/>
      <c r="H1085" s="267"/>
    </row>
    <row r="1086" spans="1:8" ht="9.75">
      <c r="A1086" s="267"/>
      <c r="B1086" s="268"/>
      <c r="C1086" s="267"/>
      <c r="D1086" s="268"/>
      <c r="E1086" s="267"/>
      <c r="F1086" s="270"/>
      <c r="G1086" s="267"/>
      <c r="H1086" s="267"/>
    </row>
    <row r="1087" spans="1:8" ht="9.75">
      <c r="A1087" s="267"/>
      <c r="B1087" s="268"/>
      <c r="C1087" s="267"/>
      <c r="D1087" s="268"/>
      <c r="E1087" s="267"/>
      <c r="F1087" s="270"/>
      <c r="G1087" s="267"/>
      <c r="H1087" s="267"/>
    </row>
    <row r="1088" spans="1:8" ht="9.75">
      <c r="A1088" s="267"/>
      <c r="B1088" s="268"/>
      <c r="C1088" s="267"/>
      <c r="D1088" s="268"/>
      <c r="E1088" s="267"/>
      <c r="F1088" s="270"/>
      <c r="G1088" s="267"/>
      <c r="H1088" s="267"/>
    </row>
    <row r="1089" spans="1:8" ht="9.75">
      <c r="A1089" s="267"/>
      <c r="B1089" s="268"/>
      <c r="C1089" s="267"/>
      <c r="D1089" s="268"/>
      <c r="E1089" s="267"/>
      <c r="F1089" s="270"/>
      <c r="G1089" s="267"/>
      <c r="H1089" s="267"/>
    </row>
    <row r="1090" spans="1:8" ht="9.75">
      <c r="A1090" s="267"/>
      <c r="B1090" s="268"/>
      <c r="C1090" s="267"/>
      <c r="D1090" s="268"/>
      <c r="E1090" s="267"/>
      <c r="F1090" s="270"/>
      <c r="G1090" s="267"/>
      <c r="H1090" s="267"/>
    </row>
    <row r="1091" spans="1:8" ht="9.75">
      <c r="A1091" s="267"/>
      <c r="B1091" s="268"/>
      <c r="C1091" s="267"/>
      <c r="D1091" s="268"/>
      <c r="E1091" s="267"/>
      <c r="F1091" s="270"/>
      <c r="G1091" s="267"/>
      <c r="H1091" s="267"/>
    </row>
    <row r="1092" spans="1:8" ht="9.75">
      <c r="A1092" s="267"/>
      <c r="B1092" s="268"/>
      <c r="C1092" s="267"/>
      <c r="D1092" s="268"/>
      <c r="E1092" s="267"/>
      <c r="F1092" s="270"/>
      <c r="G1092" s="267"/>
      <c r="H1092" s="267"/>
    </row>
    <row r="1093" spans="1:8" ht="9.75">
      <c r="A1093" s="267"/>
      <c r="B1093" s="268"/>
      <c r="C1093" s="267"/>
      <c r="D1093" s="268"/>
      <c r="E1093" s="267"/>
      <c r="F1093" s="270"/>
      <c r="G1093" s="267"/>
      <c r="H1093" s="267"/>
    </row>
    <row r="1094" spans="1:8" ht="9.75">
      <c r="A1094" s="267"/>
      <c r="B1094" s="268"/>
      <c r="C1094" s="267"/>
      <c r="D1094" s="268"/>
      <c r="E1094" s="267"/>
      <c r="F1094" s="270"/>
      <c r="G1094" s="267"/>
      <c r="H1094" s="267"/>
    </row>
    <row r="1095" spans="1:8" ht="9.75">
      <c r="A1095" s="267"/>
      <c r="B1095" s="268"/>
      <c r="C1095" s="267"/>
      <c r="D1095" s="268"/>
      <c r="E1095" s="267"/>
      <c r="F1095" s="270"/>
      <c r="G1095" s="267"/>
      <c r="H1095" s="267"/>
    </row>
    <row r="1096" spans="1:8" ht="9.75">
      <c r="A1096" s="267"/>
      <c r="B1096" s="268"/>
      <c r="C1096" s="267"/>
      <c r="D1096" s="268"/>
      <c r="E1096" s="267"/>
      <c r="F1096" s="270"/>
      <c r="G1096" s="267"/>
      <c r="H1096" s="267"/>
    </row>
    <row r="1097" spans="1:8" ht="9.75">
      <c r="A1097" s="267"/>
      <c r="B1097" s="268"/>
      <c r="C1097" s="267"/>
      <c r="D1097" s="268"/>
      <c r="E1097" s="267"/>
      <c r="F1097" s="270"/>
      <c r="G1097" s="267"/>
      <c r="H1097" s="267"/>
    </row>
    <row r="1098" spans="1:8" ht="9.75">
      <c r="A1098" s="267"/>
      <c r="B1098" s="268"/>
      <c r="C1098" s="267"/>
      <c r="D1098" s="268"/>
      <c r="E1098" s="267"/>
      <c r="F1098" s="270"/>
      <c r="G1098" s="267"/>
      <c r="H1098" s="267"/>
    </row>
    <row r="1099" spans="1:8" ht="9.75">
      <c r="A1099" s="267"/>
      <c r="B1099" s="268"/>
      <c r="C1099" s="267"/>
      <c r="D1099" s="268"/>
      <c r="E1099" s="267"/>
      <c r="F1099" s="270"/>
      <c r="G1099" s="267"/>
      <c r="H1099" s="267"/>
    </row>
    <row r="1100" spans="1:8" ht="9.75">
      <c r="A1100" s="267"/>
      <c r="B1100" s="268"/>
      <c r="C1100" s="267"/>
      <c r="D1100" s="268"/>
      <c r="E1100" s="267"/>
      <c r="F1100" s="270"/>
      <c r="G1100" s="267"/>
      <c r="H1100" s="267"/>
    </row>
    <row r="1101" spans="1:8" ht="9.75">
      <c r="A1101" s="267"/>
      <c r="B1101" s="268"/>
      <c r="C1101" s="267"/>
      <c r="D1101" s="268"/>
      <c r="E1101" s="267"/>
      <c r="F1101" s="270"/>
      <c r="G1101" s="267"/>
      <c r="H1101" s="267"/>
    </row>
    <row r="1102" spans="1:8" ht="9.75">
      <c r="A1102" s="267"/>
      <c r="B1102" s="268"/>
      <c r="C1102" s="267"/>
      <c r="D1102" s="268"/>
      <c r="E1102" s="267"/>
      <c r="F1102" s="270"/>
      <c r="G1102" s="267"/>
      <c r="H1102" s="267"/>
    </row>
    <row r="1103" spans="1:8" ht="9.75">
      <c r="A1103" s="267"/>
      <c r="B1103" s="268"/>
      <c r="C1103" s="267"/>
      <c r="D1103" s="268"/>
      <c r="E1103" s="267"/>
      <c r="F1103" s="270"/>
      <c r="G1103" s="267"/>
      <c r="H1103" s="267"/>
    </row>
    <row r="1104" spans="1:8" ht="9.75">
      <c r="A1104" s="267"/>
      <c r="B1104" s="268"/>
      <c r="C1104" s="267"/>
      <c r="D1104" s="268"/>
      <c r="E1104" s="267"/>
      <c r="F1104" s="270"/>
      <c r="G1104" s="267"/>
      <c r="H1104" s="267"/>
    </row>
    <row r="1105" spans="1:8" ht="9.75">
      <c r="A1105" s="267"/>
      <c r="B1105" s="268"/>
      <c r="C1105" s="267"/>
      <c r="D1105" s="268"/>
      <c r="E1105" s="267"/>
      <c r="F1105" s="270"/>
      <c r="G1105" s="267"/>
      <c r="H1105" s="267"/>
    </row>
    <row r="1106" spans="1:8" ht="9.75">
      <c r="A1106" s="267"/>
      <c r="B1106" s="268"/>
      <c r="C1106" s="267"/>
      <c r="D1106" s="268"/>
      <c r="E1106" s="267"/>
      <c r="F1106" s="270"/>
      <c r="G1106" s="267"/>
      <c r="H1106" s="267"/>
    </row>
    <row r="1107" spans="1:8" ht="9.75">
      <c r="A1107" s="267"/>
      <c r="B1107" s="268"/>
      <c r="C1107" s="267"/>
      <c r="D1107" s="268"/>
      <c r="E1107" s="267"/>
      <c r="F1107" s="270"/>
      <c r="G1107" s="267"/>
      <c r="H1107" s="267"/>
    </row>
    <row r="1108" spans="1:8" ht="9.75">
      <c r="A1108" s="267"/>
      <c r="B1108" s="268"/>
      <c r="C1108" s="267"/>
      <c r="D1108" s="268"/>
      <c r="E1108" s="267"/>
      <c r="F1108" s="270"/>
      <c r="G1108" s="267"/>
      <c r="H1108" s="267"/>
    </row>
    <row r="1109" spans="1:8" ht="9.75">
      <c r="A1109" s="267"/>
      <c r="B1109" s="268"/>
      <c r="C1109" s="267"/>
      <c r="D1109" s="268"/>
      <c r="E1109" s="267"/>
      <c r="F1109" s="270"/>
      <c r="G1109" s="267"/>
      <c r="H1109" s="267"/>
    </row>
    <row r="1110" spans="1:8" ht="9.75">
      <c r="A1110" s="267"/>
      <c r="B1110" s="268"/>
      <c r="C1110" s="267"/>
      <c r="D1110" s="268"/>
      <c r="E1110" s="267"/>
      <c r="F1110" s="270"/>
      <c r="G1110" s="267"/>
      <c r="H1110" s="267"/>
    </row>
    <row r="1111" spans="1:8" ht="9.75">
      <c r="A1111" s="267"/>
      <c r="B1111" s="268"/>
      <c r="C1111" s="267"/>
      <c r="D1111" s="268"/>
      <c r="E1111" s="267"/>
      <c r="F1111" s="270"/>
      <c r="G1111" s="267"/>
      <c r="H1111" s="267"/>
    </row>
    <row r="1112" spans="1:8" ht="9.75">
      <c r="A1112" s="267"/>
      <c r="B1112" s="268"/>
      <c r="C1112" s="267"/>
      <c r="D1112" s="268"/>
      <c r="E1112" s="267"/>
      <c r="F1112" s="270"/>
      <c r="G1112" s="267"/>
      <c r="H1112" s="267"/>
    </row>
    <row r="1113" spans="1:8" ht="9.75">
      <c r="A1113" s="267"/>
      <c r="B1113" s="268"/>
      <c r="C1113" s="267"/>
      <c r="D1113" s="268"/>
      <c r="E1113" s="267"/>
      <c r="F1113" s="270"/>
      <c r="G1113" s="267"/>
      <c r="H1113" s="267"/>
    </row>
    <row r="1114" spans="1:8" ht="9.75">
      <c r="A1114" s="267"/>
      <c r="B1114" s="268"/>
      <c r="C1114" s="267"/>
      <c r="D1114" s="268"/>
      <c r="E1114" s="267"/>
      <c r="F1114" s="270"/>
      <c r="G1114" s="267"/>
      <c r="H1114" s="267"/>
    </row>
    <row r="1115" spans="1:8" ht="9.75">
      <c r="A1115" s="267"/>
      <c r="B1115" s="268"/>
      <c r="C1115" s="267"/>
      <c r="D1115" s="268"/>
      <c r="E1115" s="267"/>
      <c r="F1115" s="270"/>
      <c r="G1115" s="267"/>
      <c r="H1115" s="267"/>
    </row>
    <row r="1116" spans="1:8" ht="9.75">
      <c r="A1116" s="267"/>
      <c r="B1116" s="268"/>
      <c r="C1116" s="267"/>
      <c r="D1116" s="268"/>
      <c r="E1116" s="267"/>
      <c r="F1116" s="270"/>
      <c r="G1116" s="267"/>
      <c r="H1116" s="267"/>
    </row>
    <row r="1117" spans="1:8" ht="9.75">
      <c r="A1117" s="267"/>
      <c r="B1117" s="268"/>
      <c r="C1117" s="267"/>
      <c r="D1117" s="268"/>
      <c r="E1117" s="267"/>
      <c r="F1117" s="270"/>
      <c r="G1117" s="267"/>
      <c r="H1117" s="267"/>
    </row>
    <row r="1118" spans="1:8" ht="9.75">
      <c r="A1118" s="267"/>
      <c r="B1118" s="268"/>
      <c r="C1118" s="267"/>
      <c r="D1118" s="268"/>
      <c r="E1118" s="267"/>
      <c r="F1118" s="270"/>
      <c r="G1118" s="267"/>
      <c r="H1118" s="267"/>
    </row>
    <row r="1119" spans="1:8" ht="9.75">
      <c r="A1119" s="267"/>
      <c r="B1119" s="268"/>
      <c r="C1119" s="267"/>
      <c r="D1119" s="268"/>
      <c r="E1119" s="267"/>
      <c r="F1119" s="270"/>
      <c r="G1119" s="267"/>
      <c r="H1119" s="267"/>
    </row>
    <row r="1120" spans="1:8" ht="9.75">
      <c r="A1120" s="267"/>
      <c r="B1120" s="268"/>
      <c r="C1120" s="267"/>
      <c r="D1120" s="268"/>
      <c r="E1120" s="267"/>
      <c r="F1120" s="270"/>
      <c r="G1120" s="267"/>
      <c r="H1120" s="267"/>
    </row>
    <row r="1121" spans="1:8" ht="9.75">
      <c r="A1121" s="267"/>
      <c r="B1121" s="268"/>
      <c r="C1121" s="267"/>
      <c r="D1121" s="268"/>
      <c r="E1121" s="267"/>
      <c r="F1121" s="270"/>
      <c r="G1121" s="267"/>
      <c r="H1121" s="267"/>
    </row>
    <row r="1122" spans="1:8" ht="9.75">
      <c r="A1122" s="267"/>
      <c r="B1122" s="268"/>
      <c r="C1122" s="267"/>
      <c r="D1122" s="268"/>
      <c r="E1122" s="267"/>
      <c r="F1122" s="270"/>
      <c r="G1122" s="267"/>
      <c r="H1122" s="267"/>
    </row>
    <row r="1123" spans="1:8" ht="9.75">
      <c r="A1123" s="267"/>
      <c r="B1123" s="268"/>
      <c r="C1123" s="267"/>
      <c r="D1123" s="268"/>
      <c r="E1123" s="267"/>
      <c r="F1123" s="270"/>
      <c r="G1123" s="267"/>
      <c r="H1123" s="267"/>
    </row>
    <row r="1124" spans="1:8" ht="9.75">
      <c r="A1124" s="267"/>
      <c r="B1124" s="268"/>
      <c r="C1124" s="267"/>
      <c r="D1124" s="268"/>
      <c r="E1124" s="267"/>
      <c r="F1124" s="270"/>
      <c r="G1124" s="267"/>
      <c r="H1124" s="267"/>
    </row>
    <row r="1125" spans="1:8" ht="9.75">
      <c r="A1125" s="267"/>
      <c r="B1125" s="268"/>
      <c r="C1125" s="267"/>
      <c r="D1125" s="268"/>
      <c r="E1125" s="267"/>
      <c r="F1125" s="270"/>
      <c r="G1125" s="267"/>
      <c r="H1125" s="267"/>
    </row>
    <row r="1126" spans="1:8" ht="9.75">
      <c r="A1126" s="267"/>
      <c r="B1126" s="268"/>
      <c r="C1126" s="267"/>
      <c r="D1126" s="268"/>
      <c r="E1126" s="267"/>
      <c r="F1126" s="270"/>
      <c r="G1126" s="267"/>
      <c r="H1126" s="267"/>
    </row>
    <row r="1127" spans="1:8" ht="9.75">
      <c r="A1127" s="267"/>
      <c r="B1127" s="268"/>
      <c r="C1127" s="267"/>
      <c r="D1127" s="268"/>
      <c r="E1127" s="267"/>
      <c r="F1127" s="270"/>
      <c r="G1127" s="267"/>
      <c r="H1127" s="267"/>
    </row>
    <row r="1128" spans="1:8" ht="9.75">
      <c r="A1128" s="267"/>
      <c r="B1128" s="268"/>
      <c r="C1128" s="267"/>
      <c r="D1128" s="268"/>
      <c r="E1128" s="267"/>
      <c r="F1128" s="270"/>
      <c r="G1128" s="267"/>
      <c r="H1128" s="267"/>
    </row>
    <row r="1129" spans="1:8" ht="9.75">
      <c r="A1129" s="267"/>
      <c r="B1129" s="268"/>
      <c r="C1129" s="267"/>
      <c r="D1129" s="268"/>
      <c r="E1129" s="267"/>
      <c r="F1129" s="270"/>
      <c r="G1129" s="267"/>
      <c r="H1129" s="267"/>
    </row>
    <row r="1130" spans="1:8" ht="9.75">
      <c r="A1130" s="267"/>
      <c r="B1130" s="268"/>
      <c r="C1130" s="267"/>
      <c r="D1130" s="268"/>
      <c r="E1130" s="267"/>
      <c r="F1130" s="270"/>
      <c r="G1130" s="267"/>
      <c r="H1130" s="267"/>
    </row>
    <row r="1131" spans="1:8" ht="9.75">
      <c r="A1131" s="267"/>
      <c r="B1131" s="268"/>
      <c r="C1131" s="267"/>
      <c r="D1131" s="268"/>
      <c r="E1131" s="267"/>
      <c r="F1131" s="270"/>
      <c r="G1131" s="267"/>
      <c r="H1131" s="267"/>
    </row>
    <row r="1132" spans="1:8" ht="9.75">
      <c r="A1132" s="267"/>
      <c r="B1132" s="268"/>
      <c r="C1132" s="267"/>
      <c r="D1132" s="268"/>
      <c r="E1132" s="267"/>
      <c r="F1132" s="270"/>
      <c r="G1132" s="267"/>
      <c r="H1132" s="267"/>
    </row>
    <row r="1133" spans="1:8" ht="9.75">
      <c r="A1133" s="267"/>
      <c r="B1133" s="268"/>
      <c r="C1133" s="267"/>
      <c r="D1133" s="268"/>
      <c r="E1133" s="267"/>
      <c r="F1133" s="270"/>
      <c r="G1133" s="267"/>
      <c r="H1133" s="267"/>
    </row>
    <row r="1134" spans="1:8" ht="9.75">
      <c r="A1134" s="267"/>
      <c r="B1134" s="268"/>
      <c r="C1134" s="267"/>
      <c r="D1134" s="268"/>
      <c r="E1134" s="267"/>
      <c r="F1134" s="270"/>
      <c r="G1134" s="267"/>
      <c r="H1134" s="267"/>
    </row>
    <row r="1135" spans="1:8" ht="9.75">
      <c r="A1135" s="267"/>
      <c r="B1135" s="268"/>
      <c r="C1135" s="267"/>
      <c r="D1135" s="268"/>
      <c r="E1135" s="267"/>
      <c r="F1135" s="270"/>
      <c r="G1135" s="267"/>
      <c r="H1135" s="267"/>
    </row>
    <row r="1136" spans="1:8" ht="9.75">
      <c r="A1136" s="267"/>
      <c r="B1136" s="268"/>
      <c r="C1136" s="267"/>
      <c r="D1136" s="268"/>
      <c r="E1136" s="267"/>
      <c r="F1136" s="270"/>
      <c r="G1136" s="267"/>
      <c r="H1136" s="267"/>
    </row>
    <row r="1137" spans="1:8" ht="9.75">
      <c r="A1137" s="267"/>
      <c r="B1137" s="268"/>
      <c r="C1137" s="267"/>
      <c r="D1137" s="268"/>
      <c r="E1137" s="267"/>
      <c r="F1137" s="270"/>
      <c r="G1137" s="267"/>
      <c r="H1137" s="267"/>
    </row>
    <row r="1138" spans="1:8" ht="9.75">
      <c r="A1138" s="267"/>
      <c r="B1138" s="268"/>
      <c r="C1138" s="267"/>
      <c r="D1138" s="268"/>
      <c r="E1138" s="267"/>
      <c r="F1138" s="270"/>
      <c r="G1138" s="267"/>
      <c r="H1138" s="267"/>
    </row>
    <row r="1139" spans="1:8" ht="9.75">
      <c r="A1139" s="267"/>
      <c r="B1139" s="268"/>
      <c r="C1139" s="267"/>
      <c r="D1139" s="268"/>
      <c r="E1139" s="267"/>
      <c r="F1139" s="270"/>
      <c r="G1139" s="267"/>
      <c r="H1139" s="267"/>
    </row>
    <row r="1140" spans="1:8" ht="9.75">
      <c r="A1140" s="267"/>
      <c r="B1140" s="268"/>
      <c r="C1140" s="267"/>
      <c r="D1140" s="268"/>
      <c r="E1140" s="267"/>
      <c r="F1140" s="270"/>
      <c r="G1140" s="267"/>
      <c r="H1140" s="267"/>
    </row>
    <row r="1141" spans="1:8" ht="9.75">
      <c r="A1141" s="267"/>
      <c r="B1141" s="268"/>
      <c r="C1141" s="267"/>
      <c r="D1141" s="268"/>
      <c r="E1141" s="267"/>
      <c r="F1141" s="270"/>
      <c r="G1141" s="267"/>
      <c r="H1141" s="267"/>
    </row>
    <row r="1142" spans="1:8" ht="9.75">
      <c r="A1142" s="267"/>
      <c r="B1142" s="268"/>
      <c r="C1142" s="267"/>
      <c r="D1142" s="268"/>
      <c r="E1142" s="267"/>
      <c r="F1142" s="270"/>
      <c r="G1142" s="267"/>
      <c r="H1142" s="267"/>
    </row>
    <row r="1143" spans="1:8" ht="9.75">
      <c r="A1143" s="267"/>
      <c r="B1143" s="268"/>
      <c r="C1143" s="267"/>
      <c r="D1143" s="268"/>
      <c r="E1143" s="267"/>
      <c r="F1143" s="270"/>
      <c r="G1143" s="267"/>
      <c r="H1143" s="267"/>
    </row>
    <row r="1144" spans="1:8" ht="9.75">
      <c r="A1144" s="267"/>
      <c r="B1144" s="268"/>
      <c r="C1144" s="267"/>
      <c r="D1144" s="268"/>
      <c r="E1144" s="267"/>
      <c r="F1144" s="270"/>
      <c r="G1144" s="267"/>
      <c r="H1144" s="267"/>
    </row>
    <row r="1145" spans="1:8" ht="9.75">
      <c r="A1145" s="267"/>
      <c r="B1145" s="268"/>
      <c r="C1145" s="267"/>
      <c r="D1145" s="268"/>
      <c r="E1145" s="267"/>
      <c r="F1145" s="270"/>
      <c r="G1145" s="267"/>
      <c r="H1145" s="267"/>
    </row>
    <row r="1146" spans="1:8" ht="9.75">
      <c r="A1146" s="267"/>
      <c r="B1146" s="268"/>
      <c r="C1146" s="267"/>
      <c r="D1146" s="268"/>
      <c r="E1146" s="267"/>
      <c r="F1146" s="270"/>
      <c r="G1146" s="267"/>
      <c r="H1146" s="267"/>
    </row>
    <row r="1147" spans="1:8" ht="9.75">
      <c r="A1147" s="267"/>
      <c r="B1147" s="268"/>
      <c r="C1147" s="267"/>
      <c r="D1147" s="268"/>
      <c r="E1147" s="267"/>
      <c r="F1147" s="270"/>
      <c r="G1147" s="267"/>
      <c r="H1147" s="267"/>
    </row>
    <row r="1148" spans="1:8" ht="9.75">
      <c r="A1148" s="267"/>
      <c r="B1148" s="268"/>
      <c r="C1148" s="267"/>
      <c r="D1148" s="268"/>
      <c r="E1148" s="267"/>
      <c r="F1148" s="270"/>
      <c r="G1148" s="267"/>
      <c r="H1148" s="267"/>
    </row>
    <row r="1149" spans="1:8" ht="9.75">
      <c r="A1149" s="267"/>
      <c r="B1149" s="268"/>
      <c r="C1149" s="267"/>
      <c r="D1149" s="268"/>
      <c r="E1149" s="267"/>
      <c r="F1149" s="270"/>
      <c r="G1149" s="267"/>
      <c r="H1149" s="267"/>
    </row>
    <row r="1150" spans="1:8" ht="9.75">
      <c r="A1150" s="267"/>
      <c r="B1150" s="268"/>
      <c r="C1150" s="267"/>
      <c r="D1150" s="268"/>
      <c r="E1150" s="267"/>
      <c r="F1150" s="270"/>
      <c r="G1150" s="267"/>
      <c r="H1150" s="267"/>
    </row>
    <row r="1151" spans="1:8" ht="9.75">
      <c r="A1151" s="267"/>
      <c r="B1151" s="268"/>
      <c r="C1151" s="267"/>
      <c r="D1151" s="268"/>
      <c r="E1151" s="267"/>
      <c r="F1151" s="270"/>
      <c r="G1151" s="267"/>
      <c r="H1151" s="267"/>
    </row>
    <row r="1152" spans="1:8" ht="9.75">
      <c r="A1152" s="267"/>
      <c r="B1152" s="268"/>
      <c r="C1152" s="267"/>
      <c r="D1152" s="268"/>
      <c r="E1152" s="267"/>
      <c r="F1152" s="270"/>
      <c r="G1152" s="267"/>
      <c r="H1152" s="267"/>
    </row>
    <row r="1153" spans="1:8" ht="9.75">
      <c r="A1153" s="267"/>
      <c r="B1153" s="268"/>
      <c r="C1153" s="267"/>
      <c r="D1153" s="268"/>
      <c r="E1153" s="267"/>
      <c r="F1153" s="270"/>
      <c r="G1153" s="267"/>
      <c r="H1153" s="267"/>
    </row>
    <row r="1154" spans="1:8" ht="9.75">
      <c r="A1154" s="267"/>
      <c r="B1154" s="268"/>
      <c r="C1154" s="267"/>
      <c r="D1154" s="268"/>
      <c r="E1154" s="267"/>
      <c r="F1154" s="270"/>
      <c r="G1154" s="267"/>
      <c r="H1154" s="267"/>
    </row>
    <row r="1155" spans="1:8" ht="9.75">
      <c r="A1155" s="267"/>
      <c r="B1155" s="268"/>
      <c r="C1155" s="267"/>
      <c r="D1155" s="268"/>
      <c r="E1155" s="267"/>
      <c r="F1155" s="270"/>
      <c r="G1155" s="267"/>
      <c r="H1155" s="267"/>
    </row>
    <row r="1156" spans="1:8" ht="9.75">
      <c r="A1156" s="267"/>
      <c r="B1156" s="268"/>
      <c r="C1156" s="267"/>
      <c r="D1156" s="268"/>
      <c r="E1156" s="267"/>
      <c r="F1156" s="270"/>
      <c r="G1156" s="267"/>
      <c r="H1156" s="267"/>
    </row>
    <row r="1157" spans="1:8" ht="9.75">
      <c r="A1157" s="267"/>
      <c r="B1157" s="268"/>
      <c r="C1157" s="267"/>
      <c r="D1157" s="268"/>
      <c r="E1157" s="267"/>
      <c r="F1157" s="270"/>
      <c r="G1157" s="267"/>
      <c r="H1157" s="267"/>
    </row>
    <row r="1158" spans="1:8" ht="9.75">
      <c r="A1158" s="267"/>
      <c r="B1158" s="268"/>
      <c r="C1158" s="267"/>
      <c r="D1158" s="268"/>
      <c r="E1158" s="267"/>
      <c r="F1158" s="270"/>
      <c r="G1158" s="267"/>
      <c r="H1158" s="267"/>
    </row>
    <row r="1159" spans="1:8" ht="9.75">
      <c r="A1159" s="267"/>
      <c r="B1159" s="268"/>
      <c r="C1159" s="267"/>
      <c r="D1159" s="268"/>
      <c r="E1159" s="267"/>
      <c r="F1159" s="270"/>
      <c r="G1159" s="267"/>
      <c r="H1159" s="267"/>
    </row>
    <row r="1160" spans="1:8" ht="9.75">
      <c r="A1160" s="267"/>
      <c r="B1160" s="268"/>
      <c r="C1160" s="267"/>
      <c r="D1160" s="268"/>
      <c r="E1160" s="267"/>
      <c r="F1160" s="270"/>
      <c r="G1160" s="267"/>
      <c r="H1160" s="267"/>
    </row>
    <row r="1161" spans="1:8" ht="9.75">
      <c r="A1161" s="267"/>
      <c r="B1161" s="268"/>
      <c r="C1161" s="267"/>
      <c r="D1161" s="268"/>
      <c r="E1161" s="267"/>
      <c r="F1161" s="270"/>
      <c r="G1161" s="267"/>
      <c r="H1161" s="267"/>
    </row>
    <row r="1162" spans="1:8" ht="9.75">
      <c r="A1162" s="267"/>
      <c r="B1162" s="268"/>
      <c r="C1162" s="267"/>
      <c r="D1162" s="268"/>
      <c r="E1162" s="267"/>
      <c r="F1162" s="270"/>
      <c r="G1162" s="267"/>
      <c r="H1162" s="267"/>
    </row>
    <row r="1163" spans="1:8" ht="9.75">
      <c r="A1163" s="267"/>
      <c r="B1163" s="268"/>
      <c r="C1163" s="267"/>
      <c r="D1163" s="268"/>
      <c r="E1163" s="267"/>
      <c r="F1163" s="270"/>
      <c r="G1163" s="267"/>
      <c r="H1163" s="267"/>
    </row>
    <row r="1164" spans="1:8" ht="9.75">
      <c r="A1164" s="267"/>
      <c r="B1164" s="268"/>
      <c r="C1164" s="267"/>
      <c r="D1164" s="268"/>
      <c r="E1164" s="267"/>
      <c r="F1164" s="270"/>
      <c r="G1164" s="267"/>
      <c r="H1164" s="267"/>
    </row>
    <row r="1165" spans="1:8" ht="9.75">
      <c r="A1165" s="267"/>
      <c r="B1165" s="268"/>
      <c r="C1165" s="267"/>
      <c r="D1165" s="268"/>
      <c r="E1165" s="267"/>
      <c r="F1165" s="270"/>
      <c r="G1165" s="267"/>
      <c r="H1165" s="267"/>
    </row>
    <row r="1166" spans="1:8" ht="9.75">
      <c r="A1166" s="267"/>
      <c r="B1166" s="268"/>
      <c r="C1166" s="267"/>
      <c r="D1166" s="268"/>
      <c r="E1166" s="267"/>
      <c r="F1166" s="270"/>
      <c r="G1166" s="267"/>
      <c r="H1166" s="267"/>
    </row>
    <row r="1167" spans="1:8" ht="9.75">
      <c r="A1167" s="267"/>
      <c r="B1167" s="268"/>
      <c r="C1167" s="267"/>
      <c r="D1167" s="268"/>
      <c r="E1167" s="267"/>
      <c r="F1167" s="270"/>
      <c r="G1167" s="267"/>
      <c r="H1167" s="267"/>
    </row>
    <row r="1168" spans="1:8" ht="9.75">
      <c r="A1168" s="267"/>
      <c r="B1168" s="268"/>
      <c r="C1168" s="267"/>
      <c r="D1168" s="268"/>
      <c r="E1168" s="267"/>
      <c r="F1168" s="270"/>
      <c r="G1168" s="267"/>
      <c r="H1168" s="267"/>
    </row>
    <row r="1169" spans="1:8" ht="9.75">
      <c r="A1169" s="267"/>
      <c r="B1169" s="268"/>
      <c r="C1169" s="267"/>
      <c r="D1169" s="268"/>
      <c r="E1169" s="267"/>
      <c r="F1169" s="270"/>
      <c r="G1169" s="267"/>
      <c r="H1169" s="267"/>
    </row>
    <row r="1170" spans="1:8" ht="9.75">
      <c r="A1170" s="267"/>
      <c r="B1170" s="268"/>
      <c r="C1170" s="267"/>
      <c r="D1170" s="268"/>
      <c r="E1170" s="267"/>
      <c r="F1170" s="270"/>
      <c r="G1170" s="267"/>
      <c r="H1170" s="267"/>
    </row>
    <row r="1171" spans="1:8" ht="9.75">
      <c r="A1171" s="267"/>
      <c r="B1171" s="268"/>
      <c r="C1171" s="267"/>
      <c r="D1171" s="268"/>
      <c r="E1171" s="267"/>
      <c r="F1171" s="270"/>
      <c r="G1171" s="267"/>
      <c r="H1171" s="267"/>
    </row>
    <row r="1172" spans="1:8" ht="9.75">
      <c r="A1172" s="267"/>
      <c r="B1172" s="268"/>
      <c r="C1172" s="267"/>
      <c r="D1172" s="268"/>
      <c r="E1172" s="267"/>
      <c r="F1172" s="270"/>
      <c r="G1172" s="267"/>
      <c r="H1172" s="267"/>
    </row>
    <row r="1173" spans="1:8" ht="9.75">
      <c r="A1173" s="267"/>
      <c r="B1173" s="268"/>
      <c r="C1173" s="267"/>
      <c r="D1173" s="268"/>
      <c r="E1173" s="267"/>
      <c r="F1173" s="270"/>
      <c r="G1173" s="267"/>
      <c r="H1173" s="267"/>
    </row>
    <row r="1174" spans="1:8" ht="9.75">
      <c r="A1174" s="267"/>
      <c r="B1174" s="268"/>
      <c r="C1174" s="267"/>
      <c r="D1174" s="268"/>
      <c r="E1174" s="267"/>
      <c r="F1174" s="270"/>
      <c r="G1174" s="267"/>
      <c r="H1174" s="267"/>
    </row>
    <row r="1175" spans="1:8" ht="9.75">
      <c r="A1175" s="267"/>
      <c r="B1175" s="268"/>
      <c r="C1175" s="267"/>
      <c r="D1175" s="268"/>
      <c r="E1175" s="267"/>
      <c r="F1175" s="270"/>
      <c r="G1175" s="267"/>
      <c r="H1175" s="267"/>
    </row>
    <row r="1176" spans="1:8" ht="9.75">
      <c r="A1176" s="267"/>
      <c r="B1176" s="268"/>
      <c r="C1176" s="267"/>
      <c r="D1176" s="268"/>
      <c r="E1176" s="267"/>
      <c r="F1176" s="270"/>
      <c r="G1176" s="267"/>
      <c r="H1176" s="267"/>
    </row>
    <row r="1177" spans="1:8" ht="9.75">
      <c r="A1177" s="267"/>
      <c r="B1177" s="268"/>
      <c r="C1177" s="267"/>
      <c r="D1177" s="268"/>
      <c r="E1177" s="267"/>
      <c r="F1177" s="270"/>
      <c r="G1177" s="267"/>
      <c r="H1177" s="267"/>
    </row>
    <row r="1178" spans="1:8" ht="9.75">
      <c r="A1178" s="267"/>
      <c r="B1178" s="268"/>
      <c r="C1178" s="267"/>
      <c r="D1178" s="268"/>
      <c r="E1178" s="267"/>
      <c r="F1178" s="270"/>
      <c r="G1178" s="267"/>
      <c r="H1178" s="267"/>
    </row>
    <row r="1179" spans="1:8" ht="9.75">
      <c r="A1179" s="267"/>
      <c r="B1179" s="268"/>
      <c r="C1179" s="267"/>
      <c r="D1179" s="268"/>
      <c r="E1179" s="267"/>
      <c r="F1179" s="270"/>
      <c r="G1179" s="267"/>
      <c r="H1179" s="267"/>
    </row>
    <row r="1180" spans="1:8" ht="9.75">
      <c r="A1180" s="267"/>
      <c r="B1180" s="268"/>
      <c r="C1180" s="267"/>
      <c r="D1180" s="268"/>
      <c r="E1180" s="267"/>
      <c r="F1180" s="270"/>
      <c r="G1180" s="267"/>
      <c r="H1180" s="267"/>
    </row>
    <row r="1181" spans="1:8" ht="9.75">
      <c r="A1181" s="267"/>
      <c r="B1181" s="268"/>
      <c r="C1181" s="267"/>
      <c r="D1181" s="268"/>
      <c r="E1181" s="267"/>
      <c r="F1181" s="270"/>
      <c r="G1181" s="267"/>
      <c r="H1181" s="267"/>
    </row>
    <row r="1182" spans="1:8" ht="9.75">
      <c r="A1182" s="267"/>
      <c r="B1182" s="268"/>
      <c r="C1182" s="267"/>
      <c r="D1182" s="268"/>
      <c r="E1182" s="267"/>
      <c r="F1182" s="270"/>
      <c r="G1182" s="267"/>
      <c r="H1182" s="267"/>
    </row>
    <row r="1183" spans="1:8" ht="9.75">
      <c r="A1183" s="267"/>
      <c r="B1183" s="268"/>
      <c r="C1183" s="267"/>
      <c r="D1183" s="268"/>
      <c r="E1183" s="267"/>
      <c r="F1183" s="270"/>
      <c r="G1183" s="267"/>
      <c r="H1183" s="267"/>
    </row>
    <row r="1184" spans="1:8" ht="9.75">
      <c r="A1184" s="267"/>
      <c r="B1184" s="268"/>
      <c r="C1184" s="267"/>
      <c r="D1184" s="268"/>
      <c r="E1184" s="267"/>
      <c r="F1184" s="270"/>
      <c r="G1184" s="267"/>
      <c r="H1184" s="267"/>
    </row>
    <row r="1185" spans="1:8" ht="9.75">
      <c r="A1185" s="267"/>
      <c r="B1185" s="268"/>
      <c r="C1185" s="267"/>
      <c r="D1185" s="268"/>
      <c r="E1185" s="267"/>
      <c r="F1185" s="270"/>
      <c r="G1185" s="267"/>
      <c r="H1185" s="267"/>
    </row>
    <row r="1186" spans="1:8" ht="9.75">
      <c r="A1186" s="267"/>
      <c r="B1186" s="268"/>
      <c r="C1186" s="267"/>
      <c r="D1186" s="268"/>
      <c r="E1186" s="267"/>
      <c r="F1186" s="270"/>
      <c r="G1186" s="267"/>
      <c r="H1186" s="267"/>
    </row>
    <row r="1187" spans="1:8" ht="9.75">
      <c r="A1187" s="267"/>
      <c r="B1187" s="268"/>
      <c r="C1187" s="267"/>
      <c r="D1187" s="268"/>
      <c r="E1187" s="267"/>
      <c r="F1187" s="270"/>
      <c r="G1187" s="267"/>
      <c r="H1187" s="267"/>
    </row>
    <row r="1188" spans="1:8" ht="9.75">
      <c r="A1188" s="267"/>
      <c r="B1188" s="268"/>
      <c r="C1188" s="267"/>
      <c r="D1188" s="268"/>
      <c r="E1188" s="267"/>
      <c r="F1188" s="270"/>
      <c r="G1188" s="267"/>
      <c r="H1188" s="267"/>
    </row>
    <row r="1189" spans="1:8" ht="9.75">
      <c r="A1189" s="267"/>
      <c r="B1189" s="268"/>
      <c r="C1189" s="267"/>
      <c r="D1189" s="268"/>
      <c r="E1189" s="267"/>
      <c r="F1189" s="270"/>
      <c r="G1189" s="267"/>
      <c r="H1189" s="267"/>
    </row>
    <row r="1190" spans="1:8" ht="9.75">
      <c r="A1190" s="267"/>
      <c r="B1190" s="268"/>
      <c r="C1190" s="267"/>
      <c r="D1190" s="268"/>
      <c r="E1190" s="267"/>
      <c r="F1190" s="270"/>
      <c r="G1190" s="267"/>
      <c r="H1190" s="267"/>
    </row>
    <row r="1191" spans="1:8" ht="9.75">
      <c r="A1191" s="267"/>
      <c r="B1191" s="268"/>
      <c r="C1191" s="267"/>
      <c r="D1191" s="268"/>
      <c r="E1191" s="267"/>
      <c r="F1191" s="270"/>
      <c r="G1191" s="267"/>
      <c r="H1191" s="267"/>
    </row>
    <row r="1192" spans="1:8" ht="9.75">
      <c r="A1192" s="267"/>
      <c r="B1192" s="268"/>
      <c r="C1192" s="267"/>
      <c r="D1192" s="268"/>
      <c r="E1192" s="267"/>
      <c r="F1192" s="270"/>
      <c r="G1192" s="267"/>
      <c r="H1192" s="267"/>
    </row>
    <row r="1193" spans="1:8" ht="9.75">
      <c r="A1193" s="267"/>
      <c r="B1193" s="268"/>
      <c r="C1193" s="267"/>
      <c r="D1193" s="268"/>
      <c r="E1193" s="267"/>
      <c r="F1193" s="270"/>
      <c r="G1193" s="267"/>
      <c r="H1193" s="267"/>
    </row>
    <row r="1194" spans="1:8" ht="9.75">
      <c r="A1194" s="267"/>
      <c r="B1194" s="268"/>
      <c r="C1194" s="267"/>
      <c r="D1194" s="268"/>
      <c r="E1194" s="267"/>
      <c r="F1194" s="270"/>
      <c r="G1194" s="267"/>
      <c r="H1194" s="267"/>
    </row>
    <row r="1195" spans="1:8" ht="9.75">
      <c r="A1195" s="267"/>
      <c r="B1195" s="268"/>
      <c r="C1195" s="267"/>
      <c r="D1195" s="268"/>
      <c r="E1195" s="267"/>
      <c r="F1195" s="270"/>
      <c r="G1195" s="267"/>
      <c r="H1195" s="267"/>
    </row>
    <row r="1196" spans="1:8" ht="9.75">
      <c r="A1196" s="267"/>
      <c r="B1196" s="268"/>
      <c r="C1196" s="267"/>
      <c r="D1196" s="268"/>
      <c r="E1196" s="267"/>
      <c r="F1196" s="270"/>
      <c r="G1196" s="267"/>
      <c r="H1196" s="267"/>
    </row>
    <row r="1197" spans="1:8" ht="9.75">
      <c r="A1197" s="267"/>
      <c r="B1197" s="268"/>
      <c r="C1197" s="267"/>
      <c r="D1197" s="268"/>
      <c r="E1197" s="267"/>
      <c r="F1197" s="270"/>
      <c r="G1197" s="267"/>
      <c r="H1197" s="267"/>
    </row>
    <row r="1198" spans="1:8" ht="9.75">
      <c r="A1198" s="267"/>
      <c r="B1198" s="268"/>
      <c r="C1198" s="267"/>
      <c r="D1198" s="268"/>
      <c r="E1198" s="267"/>
      <c r="F1198" s="270"/>
      <c r="G1198" s="267"/>
      <c r="H1198" s="267"/>
    </row>
    <row r="1199" spans="1:8" ht="9.75">
      <c r="A1199" s="267"/>
      <c r="B1199" s="268"/>
      <c r="C1199" s="267"/>
      <c r="D1199" s="268"/>
      <c r="E1199" s="267"/>
      <c r="F1199" s="270"/>
      <c r="G1199" s="267"/>
      <c r="H1199" s="267"/>
    </row>
    <row r="1200" spans="1:8" ht="9.75">
      <c r="A1200" s="267"/>
      <c r="B1200" s="268"/>
      <c r="C1200" s="267"/>
      <c r="D1200" s="268"/>
      <c r="E1200" s="267"/>
      <c r="F1200" s="270"/>
      <c r="G1200" s="267"/>
      <c r="H1200" s="267"/>
    </row>
    <row r="1201" spans="1:8" ht="9.75">
      <c r="A1201" s="267"/>
      <c r="B1201" s="268"/>
      <c r="C1201" s="267"/>
      <c r="D1201" s="268"/>
      <c r="E1201" s="267"/>
      <c r="F1201" s="270"/>
      <c r="G1201" s="267"/>
      <c r="H1201" s="267"/>
    </row>
    <row r="1202" spans="1:8" ht="9.75">
      <c r="A1202" s="267"/>
      <c r="B1202" s="268"/>
      <c r="C1202" s="267"/>
      <c r="D1202" s="268"/>
      <c r="E1202" s="267"/>
      <c r="F1202" s="270"/>
      <c r="G1202" s="267"/>
      <c r="H1202" s="267"/>
    </row>
    <row r="1203" spans="1:8" ht="9.75">
      <c r="A1203" s="267"/>
      <c r="B1203" s="268"/>
      <c r="C1203" s="267"/>
      <c r="D1203" s="268"/>
      <c r="E1203" s="267"/>
      <c r="F1203" s="270"/>
      <c r="G1203" s="267"/>
      <c r="H1203" s="267"/>
    </row>
    <row r="1204" spans="1:8" ht="9.75">
      <c r="A1204" s="267"/>
      <c r="B1204" s="268"/>
      <c r="C1204" s="267"/>
      <c r="D1204" s="268"/>
      <c r="E1204" s="267"/>
      <c r="F1204" s="270"/>
      <c r="G1204" s="267"/>
      <c r="H1204" s="267"/>
    </row>
    <row r="1205" spans="1:8" ht="9.75">
      <c r="A1205" s="267"/>
      <c r="B1205" s="268"/>
      <c r="C1205" s="267"/>
      <c r="D1205" s="268"/>
      <c r="E1205" s="267"/>
      <c r="F1205" s="270"/>
      <c r="G1205" s="267"/>
      <c r="H1205" s="267"/>
    </row>
    <row r="1206" spans="1:8" ht="9.75">
      <c r="A1206" s="267"/>
      <c r="B1206" s="268"/>
      <c r="C1206" s="267"/>
      <c r="D1206" s="268"/>
      <c r="E1206" s="267"/>
      <c r="F1206" s="270"/>
      <c r="G1206" s="267"/>
      <c r="H1206" s="267"/>
    </row>
    <row r="1207" spans="1:8" ht="9.75">
      <c r="A1207" s="267"/>
      <c r="B1207" s="268"/>
      <c r="C1207" s="267"/>
      <c r="D1207" s="268"/>
      <c r="E1207" s="267"/>
      <c r="F1207" s="270"/>
      <c r="G1207" s="267"/>
      <c r="H1207" s="267"/>
    </row>
    <row r="1208" spans="1:8" ht="9.75">
      <c r="A1208" s="267"/>
      <c r="B1208" s="268"/>
      <c r="C1208" s="267"/>
      <c r="D1208" s="268"/>
      <c r="E1208" s="267"/>
      <c r="F1208" s="270"/>
      <c r="G1208" s="267"/>
      <c r="H1208" s="267"/>
    </row>
    <row r="1209" spans="1:8" ht="9.75">
      <c r="A1209" s="267"/>
      <c r="B1209" s="268"/>
      <c r="C1209" s="267"/>
      <c r="D1209" s="268"/>
      <c r="E1209" s="267"/>
      <c r="F1209" s="270"/>
      <c r="G1209" s="267"/>
      <c r="H1209" s="267"/>
    </row>
    <row r="1210" spans="1:8" ht="9.75">
      <c r="A1210" s="267"/>
      <c r="B1210" s="268"/>
      <c r="C1210" s="267"/>
      <c r="D1210" s="268"/>
      <c r="E1210" s="267"/>
      <c r="F1210" s="270"/>
      <c r="G1210" s="267"/>
      <c r="H1210" s="267"/>
    </row>
    <row r="1211" spans="1:8" ht="9.75">
      <c r="A1211" s="267"/>
      <c r="B1211" s="268"/>
      <c r="C1211" s="267"/>
      <c r="D1211" s="268"/>
      <c r="E1211" s="267"/>
      <c r="F1211" s="270"/>
      <c r="G1211" s="267"/>
      <c r="H1211" s="267"/>
    </row>
    <row r="1212" spans="1:8" ht="9.75">
      <c r="A1212" s="267"/>
      <c r="B1212" s="268"/>
      <c r="C1212" s="267"/>
      <c r="D1212" s="268"/>
      <c r="E1212" s="267"/>
      <c r="F1212" s="270"/>
      <c r="G1212" s="267"/>
      <c r="H1212" s="267"/>
    </row>
    <row r="1213" spans="1:8" ht="9.75">
      <c r="A1213" s="267"/>
      <c r="B1213" s="268"/>
      <c r="C1213" s="267"/>
      <c r="D1213" s="268"/>
      <c r="E1213" s="267"/>
      <c r="F1213" s="270"/>
      <c r="G1213" s="267"/>
      <c r="H1213" s="267"/>
    </row>
    <row r="1214" spans="1:8" ht="9.75">
      <c r="A1214" s="267"/>
      <c r="B1214" s="268"/>
      <c r="C1214" s="267"/>
      <c r="D1214" s="268"/>
      <c r="E1214" s="267"/>
      <c r="F1214" s="270"/>
      <c r="G1214" s="267"/>
      <c r="H1214" s="267"/>
    </row>
    <row r="1215" spans="1:8" ht="9.75">
      <c r="A1215" s="267"/>
      <c r="B1215" s="268"/>
      <c r="C1215" s="267"/>
      <c r="D1215" s="268"/>
      <c r="E1215" s="267"/>
      <c r="F1215" s="270"/>
      <c r="G1215" s="267"/>
      <c r="H1215" s="267"/>
    </row>
    <row r="1216" spans="1:8" ht="9.75">
      <c r="A1216" s="267"/>
      <c r="B1216" s="268"/>
      <c r="C1216" s="267"/>
      <c r="D1216" s="268"/>
      <c r="E1216" s="267"/>
      <c r="F1216" s="270"/>
      <c r="G1216" s="267"/>
      <c r="H1216" s="267"/>
    </row>
    <row r="1217" spans="1:8" ht="9.75">
      <c r="A1217" s="267"/>
      <c r="B1217" s="268"/>
      <c r="C1217" s="267"/>
      <c r="D1217" s="268"/>
      <c r="E1217" s="267"/>
      <c r="F1217" s="270"/>
      <c r="G1217" s="267"/>
      <c r="H1217" s="267"/>
    </row>
    <row r="1218" spans="1:8" ht="9.75">
      <c r="A1218" s="267"/>
      <c r="B1218" s="268"/>
      <c r="C1218" s="267"/>
      <c r="D1218" s="268"/>
      <c r="E1218" s="267"/>
      <c r="F1218" s="270"/>
      <c r="G1218" s="267"/>
      <c r="H1218" s="267"/>
    </row>
    <row r="1219" spans="1:8" ht="9.75">
      <c r="A1219" s="267"/>
      <c r="B1219" s="268"/>
      <c r="C1219" s="267"/>
      <c r="D1219" s="268"/>
      <c r="E1219" s="267"/>
      <c r="F1219" s="270"/>
      <c r="G1219" s="267"/>
      <c r="H1219" s="267"/>
    </row>
    <row r="1220" spans="1:8" ht="9.75">
      <c r="A1220" s="267"/>
      <c r="B1220" s="268"/>
      <c r="C1220" s="267"/>
      <c r="D1220" s="268"/>
      <c r="E1220" s="267"/>
      <c r="F1220" s="270"/>
      <c r="G1220" s="267"/>
      <c r="H1220" s="267"/>
    </row>
    <row r="1221" spans="1:8" ht="9.75">
      <c r="A1221" s="267"/>
      <c r="B1221" s="268"/>
      <c r="C1221" s="267"/>
      <c r="D1221" s="268"/>
      <c r="E1221" s="267"/>
      <c r="F1221" s="270"/>
      <c r="G1221" s="267"/>
      <c r="H1221" s="267"/>
    </row>
    <row r="1222" spans="1:8" ht="9.75">
      <c r="A1222" s="267"/>
      <c r="B1222" s="268"/>
      <c r="C1222" s="267"/>
      <c r="D1222" s="268"/>
      <c r="E1222" s="267"/>
      <c r="F1222" s="270"/>
      <c r="G1222" s="267"/>
      <c r="H1222" s="267"/>
    </row>
    <row r="1223" spans="1:8" ht="9.75">
      <c r="A1223" s="267"/>
      <c r="B1223" s="268"/>
      <c r="C1223" s="267"/>
      <c r="D1223" s="268"/>
      <c r="E1223" s="267"/>
      <c r="F1223" s="270"/>
      <c r="G1223" s="267"/>
      <c r="H1223" s="267"/>
    </row>
    <row r="1224" spans="1:8" ht="9.75">
      <c r="A1224" s="267"/>
      <c r="B1224" s="268"/>
      <c r="C1224" s="267"/>
      <c r="D1224" s="268"/>
      <c r="E1224" s="267"/>
      <c r="F1224" s="270"/>
      <c r="G1224" s="267"/>
      <c r="H1224" s="267"/>
    </row>
    <row r="1225" spans="1:8" ht="9.75">
      <c r="A1225" s="267"/>
      <c r="B1225" s="268"/>
      <c r="C1225" s="267"/>
      <c r="D1225" s="268"/>
      <c r="E1225" s="267"/>
      <c r="F1225" s="270"/>
      <c r="G1225" s="267"/>
      <c r="H1225" s="267"/>
    </row>
    <row r="1226" spans="1:8" ht="9.75">
      <c r="A1226" s="267"/>
      <c r="B1226" s="268"/>
      <c r="C1226" s="267"/>
      <c r="D1226" s="268"/>
      <c r="E1226" s="267"/>
      <c r="F1226" s="270"/>
      <c r="G1226" s="267"/>
      <c r="H1226" s="267"/>
    </row>
    <row r="1227" spans="1:8" ht="9.75">
      <c r="A1227" s="267"/>
      <c r="B1227" s="268"/>
      <c r="C1227" s="267"/>
      <c r="D1227" s="268"/>
      <c r="E1227" s="267"/>
      <c r="F1227" s="270"/>
      <c r="G1227" s="267"/>
      <c r="H1227" s="267"/>
    </row>
    <row r="1228" spans="1:8" ht="9.75">
      <c r="A1228" s="267"/>
      <c r="B1228" s="268"/>
      <c r="C1228" s="267"/>
      <c r="D1228" s="268"/>
      <c r="E1228" s="267"/>
      <c r="F1228" s="270"/>
      <c r="G1228" s="267"/>
      <c r="H1228" s="267"/>
    </row>
    <row r="1229" spans="1:8" ht="9.75">
      <c r="A1229" s="267"/>
      <c r="B1229" s="268"/>
      <c r="C1229" s="267"/>
      <c r="D1229" s="268"/>
      <c r="E1229" s="267"/>
      <c r="F1229" s="270"/>
      <c r="G1229" s="267"/>
      <c r="H1229" s="267"/>
    </row>
    <row r="1230" spans="1:8" ht="9.75">
      <c r="A1230" s="267"/>
      <c r="B1230" s="268"/>
      <c r="C1230" s="267"/>
      <c r="D1230" s="268"/>
      <c r="E1230" s="267"/>
      <c r="F1230" s="270"/>
      <c r="G1230" s="267"/>
      <c r="H1230" s="267"/>
    </row>
    <row r="1231" spans="1:8" ht="9.75">
      <c r="A1231" s="267"/>
      <c r="B1231" s="268"/>
      <c r="C1231" s="267"/>
      <c r="D1231" s="268"/>
      <c r="E1231" s="267"/>
      <c r="F1231" s="270"/>
      <c r="G1231" s="267"/>
      <c r="H1231" s="267"/>
    </row>
    <row r="1232" spans="1:8" ht="9.75">
      <c r="A1232" s="267"/>
      <c r="B1232" s="268"/>
      <c r="C1232" s="267"/>
      <c r="D1232" s="268"/>
      <c r="E1232" s="267"/>
      <c r="F1232" s="270"/>
      <c r="G1232" s="267"/>
      <c r="H1232" s="267"/>
    </row>
    <row r="1233" spans="1:8" ht="9.75">
      <c r="A1233" s="267"/>
      <c r="B1233" s="268"/>
      <c r="C1233" s="267"/>
      <c r="D1233" s="268"/>
      <c r="E1233" s="267"/>
      <c r="F1233" s="270"/>
      <c r="G1233" s="267"/>
      <c r="H1233" s="267"/>
    </row>
    <row r="1234" spans="1:8" ht="9.75">
      <c r="A1234" s="267"/>
      <c r="B1234" s="268"/>
      <c r="C1234" s="267"/>
      <c r="D1234" s="268"/>
      <c r="E1234" s="267"/>
      <c r="F1234" s="270"/>
      <c r="G1234" s="267"/>
      <c r="H1234" s="267"/>
    </row>
    <row r="1235" spans="1:8" ht="9.75">
      <c r="A1235" s="267"/>
      <c r="B1235" s="268"/>
      <c r="C1235" s="267"/>
      <c r="D1235" s="268"/>
      <c r="E1235" s="267"/>
      <c r="F1235" s="270"/>
      <c r="G1235" s="267"/>
      <c r="H1235" s="267"/>
    </row>
    <row r="1236" spans="1:8" ht="9.75">
      <c r="A1236" s="267"/>
      <c r="B1236" s="268"/>
      <c r="C1236" s="267"/>
      <c r="D1236" s="268"/>
      <c r="E1236" s="267"/>
      <c r="F1236" s="270"/>
      <c r="G1236" s="267"/>
      <c r="H1236" s="267"/>
    </row>
    <row r="1237" spans="1:8" ht="9.75">
      <c r="A1237" s="267"/>
      <c r="B1237" s="268"/>
      <c r="C1237" s="267"/>
      <c r="D1237" s="268"/>
      <c r="E1237" s="267"/>
      <c r="F1237" s="270"/>
      <c r="G1237" s="267"/>
      <c r="H1237" s="267"/>
    </row>
    <row r="1238" spans="1:8" ht="9.75">
      <c r="A1238" s="267"/>
      <c r="B1238" s="268"/>
      <c r="C1238" s="267"/>
      <c r="D1238" s="268"/>
      <c r="E1238" s="267"/>
      <c r="F1238" s="270"/>
      <c r="G1238" s="267"/>
      <c r="H1238" s="267"/>
    </row>
    <row r="1239" spans="1:8" ht="9.75">
      <c r="A1239" s="267"/>
      <c r="B1239" s="268"/>
      <c r="C1239" s="267"/>
      <c r="D1239" s="268"/>
      <c r="E1239" s="267"/>
      <c r="F1239" s="270"/>
      <c r="G1239" s="267"/>
      <c r="H1239" s="267"/>
    </row>
    <row r="1240" spans="1:8" ht="9.75">
      <c r="A1240" s="267"/>
      <c r="B1240" s="268"/>
      <c r="C1240" s="267"/>
      <c r="D1240" s="268"/>
      <c r="E1240" s="267"/>
      <c r="F1240" s="270"/>
      <c r="G1240" s="267"/>
      <c r="H1240" s="267"/>
    </row>
    <row r="1241" spans="1:8" ht="9.75">
      <c r="A1241" s="267"/>
      <c r="B1241" s="268"/>
      <c r="C1241" s="267"/>
      <c r="D1241" s="268"/>
      <c r="E1241" s="267"/>
      <c r="F1241" s="270"/>
      <c r="G1241" s="267"/>
      <c r="H1241" s="267"/>
    </row>
    <row r="1242" spans="1:8" ht="9.75">
      <c r="A1242" s="267"/>
      <c r="B1242" s="268"/>
      <c r="C1242" s="267"/>
      <c r="D1242" s="268"/>
      <c r="E1242" s="267"/>
      <c r="F1242" s="270"/>
      <c r="G1242" s="267"/>
      <c r="H1242" s="267"/>
    </row>
    <row r="1243" spans="1:8" ht="9.75">
      <c r="A1243" s="267"/>
      <c r="B1243" s="268"/>
      <c r="C1243" s="267"/>
      <c r="D1243" s="268"/>
      <c r="E1243" s="267"/>
      <c r="F1243" s="270"/>
      <c r="G1243" s="267"/>
      <c r="H1243" s="267"/>
    </row>
    <row r="1244" spans="1:8" ht="9.75">
      <c r="A1244" s="267"/>
      <c r="B1244" s="268"/>
      <c r="C1244" s="267"/>
      <c r="D1244" s="268"/>
      <c r="E1244" s="267"/>
      <c r="F1244" s="270"/>
      <c r="G1244" s="267"/>
      <c r="H1244" s="267"/>
    </row>
    <row r="1245" spans="1:8" ht="9.75">
      <c r="A1245" s="267"/>
      <c r="B1245" s="268"/>
      <c r="C1245" s="267"/>
      <c r="D1245" s="268"/>
      <c r="E1245" s="267"/>
      <c r="F1245" s="270"/>
      <c r="G1245" s="267"/>
      <c r="H1245" s="267"/>
    </row>
    <row r="1246" spans="1:8" ht="9.75">
      <c r="A1246" s="267"/>
      <c r="B1246" s="268"/>
      <c r="C1246" s="267"/>
      <c r="D1246" s="268"/>
      <c r="E1246" s="267"/>
      <c r="F1246" s="270"/>
      <c r="G1246" s="267"/>
      <c r="H1246" s="267"/>
    </row>
    <row r="1247" spans="1:8" ht="9.75">
      <c r="A1247" s="267"/>
      <c r="B1247" s="268"/>
      <c r="C1247" s="267"/>
      <c r="D1247" s="268"/>
      <c r="E1247" s="267"/>
      <c r="F1247" s="270"/>
      <c r="G1247" s="267"/>
      <c r="H1247" s="267"/>
    </row>
    <row r="1248" spans="1:8" ht="9.75">
      <c r="A1248" s="267"/>
      <c r="B1248" s="268"/>
      <c r="C1248" s="267"/>
      <c r="D1248" s="268"/>
      <c r="E1248" s="267"/>
      <c r="F1248" s="270"/>
      <c r="G1248" s="267"/>
      <c r="H1248" s="267"/>
    </row>
    <row r="1249" spans="1:8" ht="9.75">
      <c r="A1249" s="267"/>
      <c r="B1249" s="268"/>
      <c r="C1249" s="267"/>
      <c r="D1249" s="268"/>
      <c r="E1249" s="267"/>
      <c r="F1249" s="270"/>
      <c r="G1249" s="267"/>
      <c r="H1249" s="267"/>
    </row>
    <row r="1250" spans="1:8" ht="9.75">
      <c r="A1250" s="267"/>
      <c r="B1250" s="268"/>
      <c r="C1250" s="267"/>
      <c r="D1250" s="268"/>
      <c r="E1250" s="267"/>
      <c r="F1250" s="270"/>
      <c r="G1250" s="267"/>
      <c r="H1250" s="267"/>
    </row>
    <row r="1251" spans="1:8" ht="9.75">
      <c r="A1251" s="267"/>
      <c r="B1251" s="268"/>
      <c r="C1251" s="267"/>
      <c r="D1251" s="268"/>
      <c r="E1251" s="267"/>
      <c r="F1251" s="270"/>
      <c r="G1251" s="267"/>
      <c r="H1251" s="267"/>
    </row>
    <row r="1252" spans="1:8" ht="9.75">
      <c r="A1252" s="267"/>
      <c r="B1252" s="268"/>
      <c r="C1252" s="267"/>
      <c r="D1252" s="268"/>
      <c r="E1252" s="267"/>
      <c r="F1252" s="270"/>
      <c r="G1252" s="267"/>
      <c r="H1252" s="267"/>
    </row>
    <row r="1253" spans="1:8" ht="9.75">
      <c r="A1253" s="267"/>
      <c r="B1253" s="268"/>
      <c r="C1253" s="267"/>
      <c r="D1253" s="268"/>
      <c r="E1253" s="267"/>
      <c r="F1253" s="270"/>
      <c r="G1253" s="267"/>
      <c r="H1253" s="267"/>
    </row>
    <row r="1254" spans="1:8" ht="9.75">
      <c r="A1254" s="267"/>
      <c r="B1254" s="268"/>
      <c r="C1254" s="267"/>
      <c r="D1254" s="268"/>
      <c r="E1254" s="267"/>
      <c r="F1254" s="270"/>
      <c r="G1254" s="267"/>
      <c r="H1254" s="267"/>
    </row>
    <row r="1255" spans="1:8" ht="9.75">
      <c r="A1255" s="267"/>
      <c r="B1255" s="268"/>
      <c r="C1255" s="267"/>
      <c r="D1255" s="268"/>
      <c r="E1255" s="267"/>
      <c r="F1255" s="270"/>
      <c r="G1255" s="267"/>
      <c r="H1255" s="267"/>
    </row>
    <row r="1256" spans="1:8" ht="9.75">
      <c r="A1256" s="267"/>
      <c r="B1256" s="268"/>
      <c r="C1256" s="267"/>
      <c r="D1256" s="268"/>
      <c r="E1256" s="267"/>
      <c r="F1256" s="270"/>
      <c r="G1256" s="267"/>
      <c r="H1256" s="267"/>
    </row>
    <row r="1257" spans="1:8" ht="9.75">
      <c r="A1257" s="267"/>
      <c r="B1257" s="268"/>
      <c r="C1257" s="267"/>
      <c r="D1257" s="268"/>
      <c r="E1257" s="267"/>
      <c r="F1257" s="270"/>
      <c r="G1257" s="267"/>
      <c r="H1257" s="267"/>
    </row>
    <row r="1258" spans="1:8" ht="9.75">
      <c r="A1258" s="267"/>
      <c r="B1258" s="268"/>
      <c r="C1258" s="267"/>
      <c r="D1258" s="268"/>
      <c r="E1258" s="267"/>
      <c r="F1258" s="270"/>
      <c r="G1258" s="267"/>
      <c r="H1258" s="267"/>
    </row>
    <row r="1259" spans="1:8" ht="9.75">
      <c r="A1259" s="267"/>
      <c r="B1259" s="268"/>
      <c r="C1259" s="267"/>
      <c r="D1259" s="268"/>
      <c r="E1259" s="267"/>
      <c r="F1259" s="270"/>
      <c r="G1259" s="267"/>
      <c r="H1259" s="267"/>
    </row>
    <row r="1260" spans="1:8" ht="9.75">
      <c r="A1260" s="267"/>
      <c r="B1260" s="268"/>
      <c r="C1260" s="267"/>
      <c r="D1260" s="268"/>
      <c r="E1260" s="267"/>
      <c r="F1260" s="270"/>
      <c r="G1260" s="267"/>
      <c r="H1260" s="267"/>
    </row>
    <row r="1261" spans="1:8" ht="9.75">
      <c r="A1261" s="267"/>
      <c r="B1261" s="268"/>
      <c r="C1261" s="267"/>
      <c r="D1261" s="268"/>
      <c r="E1261" s="267"/>
      <c r="F1261" s="270"/>
      <c r="G1261" s="267"/>
      <c r="H1261" s="267"/>
    </row>
    <row r="1262" spans="1:8" ht="9.75">
      <c r="A1262" s="267"/>
      <c r="B1262" s="268"/>
      <c r="C1262" s="267"/>
      <c r="D1262" s="268"/>
      <c r="E1262" s="267"/>
      <c r="F1262" s="270"/>
      <c r="G1262" s="267"/>
      <c r="H1262" s="267"/>
    </row>
    <row r="1263" spans="1:8" ht="9.75">
      <c r="A1263" s="267"/>
      <c r="B1263" s="268"/>
      <c r="C1263" s="267"/>
      <c r="D1263" s="268"/>
      <c r="E1263" s="267"/>
      <c r="F1263" s="270"/>
      <c r="G1263" s="267"/>
      <c r="H1263" s="267"/>
    </row>
    <row r="1264" spans="1:8" ht="9.75">
      <c r="A1264" s="267"/>
      <c r="B1264" s="268"/>
      <c r="C1264" s="267"/>
      <c r="D1264" s="268"/>
      <c r="E1264" s="267"/>
      <c r="F1264" s="270"/>
      <c r="G1264" s="267"/>
      <c r="H1264" s="267"/>
    </row>
    <row r="1265" spans="1:8" ht="9.75">
      <c r="A1265" s="267"/>
      <c r="B1265" s="268"/>
      <c r="C1265" s="267"/>
      <c r="D1265" s="268"/>
      <c r="E1265" s="267"/>
      <c r="F1265" s="270"/>
      <c r="G1265" s="267"/>
      <c r="H1265" s="267"/>
    </row>
    <row r="1266" spans="1:8" ht="9.75">
      <c r="A1266" s="267"/>
      <c r="B1266" s="268"/>
      <c r="C1266" s="267"/>
      <c r="D1266" s="268"/>
      <c r="E1266" s="267"/>
      <c r="F1266" s="270"/>
      <c r="G1266" s="267"/>
      <c r="H1266" s="267"/>
    </row>
    <row r="1267" spans="1:8" ht="9.75">
      <c r="A1267" s="267"/>
      <c r="B1267" s="268"/>
      <c r="C1267" s="267"/>
      <c r="D1267" s="268"/>
      <c r="E1267" s="267"/>
      <c r="F1267" s="270"/>
      <c r="G1267" s="267"/>
      <c r="H1267" s="267"/>
    </row>
    <row r="1268" spans="1:8" ht="9.75">
      <c r="A1268" s="267"/>
      <c r="B1268" s="268"/>
      <c r="C1268" s="267"/>
      <c r="D1268" s="268"/>
      <c r="E1268" s="267"/>
      <c r="F1268" s="270"/>
      <c r="G1268" s="267"/>
      <c r="H1268" s="267"/>
    </row>
    <row r="1269" spans="1:8" ht="9.75">
      <c r="A1269" s="267"/>
      <c r="B1269" s="268"/>
      <c r="C1269" s="267"/>
      <c r="D1269" s="268"/>
      <c r="E1269" s="267"/>
      <c r="F1269" s="270"/>
      <c r="G1269" s="267"/>
      <c r="H1269" s="267"/>
    </row>
    <row r="1270" spans="1:8" ht="9.75">
      <c r="A1270" s="267"/>
      <c r="B1270" s="268"/>
      <c r="C1270" s="267"/>
      <c r="D1270" s="268"/>
      <c r="E1270" s="267"/>
      <c r="F1270" s="270"/>
      <c r="G1270" s="267"/>
      <c r="H1270" s="267"/>
    </row>
    <row r="1271" spans="1:8" ht="9.75">
      <c r="A1271" s="267"/>
      <c r="B1271" s="268"/>
      <c r="C1271" s="267"/>
      <c r="D1271" s="268"/>
      <c r="E1271" s="267"/>
      <c r="F1271" s="270"/>
      <c r="G1271" s="267"/>
      <c r="H1271" s="267"/>
    </row>
    <row r="1272" spans="1:8" ht="9.75">
      <c r="A1272" s="267"/>
      <c r="B1272" s="268"/>
      <c r="C1272" s="267"/>
      <c r="D1272" s="268"/>
      <c r="E1272" s="267"/>
      <c r="F1272" s="270"/>
      <c r="G1272" s="267"/>
      <c r="H1272" s="267"/>
    </row>
    <row r="1273" spans="1:8" ht="9.75">
      <c r="A1273" s="267"/>
      <c r="B1273" s="268"/>
      <c r="C1273" s="267"/>
      <c r="D1273" s="268"/>
      <c r="E1273" s="267"/>
      <c r="F1273" s="270"/>
      <c r="G1273" s="267"/>
      <c r="H1273" s="267"/>
    </row>
    <row r="1274" spans="1:8" ht="9.75">
      <c r="A1274" s="267"/>
      <c r="B1274" s="268"/>
      <c r="C1274" s="267"/>
      <c r="D1274" s="268"/>
      <c r="E1274" s="267"/>
      <c r="F1274" s="270"/>
      <c r="G1274" s="267"/>
      <c r="H1274" s="267"/>
    </row>
    <row r="1275" spans="1:8" ht="9.75">
      <c r="A1275" s="267"/>
      <c r="B1275" s="268"/>
      <c r="C1275" s="267"/>
      <c r="D1275" s="268"/>
      <c r="E1275" s="267"/>
      <c r="F1275" s="270"/>
      <c r="G1275" s="267"/>
      <c r="H1275" s="267"/>
    </row>
    <row r="1276" spans="1:8" ht="9.75">
      <c r="A1276" s="267"/>
      <c r="B1276" s="268"/>
      <c r="C1276" s="267"/>
      <c r="D1276" s="268"/>
      <c r="E1276" s="267"/>
      <c r="F1276" s="270"/>
      <c r="G1276" s="267"/>
      <c r="H1276" s="267"/>
    </row>
    <row r="1277" spans="1:8" ht="9.75">
      <c r="A1277" s="267"/>
      <c r="B1277" s="268"/>
      <c r="C1277" s="267"/>
      <c r="D1277" s="268"/>
      <c r="E1277" s="267"/>
      <c r="F1277" s="270"/>
      <c r="G1277" s="267"/>
      <c r="H1277" s="267"/>
    </row>
    <row r="1278" spans="1:8" ht="9.75">
      <c r="A1278" s="267"/>
      <c r="B1278" s="268"/>
      <c r="C1278" s="267"/>
      <c r="D1278" s="268"/>
      <c r="E1278" s="267"/>
      <c r="F1278" s="270"/>
      <c r="G1278" s="267"/>
      <c r="H1278" s="267"/>
    </row>
    <row r="1279" spans="1:8" ht="9.75">
      <c r="A1279" s="267"/>
      <c r="B1279" s="268"/>
      <c r="C1279" s="267"/>
      <c r="D1279" s="268"/>
      <c r="E1279" s="267"/>
      <c r="F1279" s="270"/>
      <c r="G1279" s="267"/>
      <c r="H1279" s="267"/>
    </row>
    <row r="1280" spans="1:8" ht="9.75">
      <c r="A1280" s="267"/>
      <c r="B1280" s="268"/>
      <c r="C1280" s="267"/>
      <c r="D1280" s="268"/>
      <c r="E1280" s="267"/>
      <c r="F1280" s="270"/>
      <c r="G1280" s="267"/>
      <c r="H1280" s="267"/>
    </row>
    <row r="1281" spans="1:8" ht="9.75">
      <c r="A1281" s="267"/>
      <c r="B1281" s="268"/>
      <c r="C1281" s="267"/>
      <c r="D1281" s="268"/>
      <c r="E1281" s="267"/>
      <c r="F1281" s="270"/>
      <c r="G1281" s="267"/>
      <c r="H1281" s="267"/>
    </row>
    <row r="1282" spans="1:8" ht="9.75">
      <c r="A1282" s="267"/>
      <c r="B1282" s="268"/>
      <c r="C1282" s="267"/>
      <c r="D1282" s="268"/>
      <c r="E1282" s="267"/>
      <c r="F1282" s="270"/>
      <c r="G1282" s="267"/>
      <c r="H1282" s="267"/>
    </row>
    <row r="1283" spans="1:8" ht="9.75">
      <c r="A1283" s="267"/>
      <c r="B1283" s="268"/>
      <c r="C1283" s="267"/>
      <c r="D1283" s="268"/>
      <c r="E1283" s="267"/>
      <c r="F1283" s="270"/>
      <c r="G1283" s="267"/>
      <c r="H1283" s="267"/>
    </row>
    <row r="1284" spans="1:8" ht="9.75">
      <c r="A1284" s="267"/>
      <c r="B1284" s="268"/>
      <c r="C1284" s="267"/>
      <c r="D1284" s="268"/>
      <c r="E1284" s="267"/>
      <c r="F1284" s="270"/>
      <c r="G1284" s="267"/>
      <c r="H1284" s="267"/>
    </row>
    <row r="1285" spans="1:8" ht="9.75">
      <c r="A1285" s="267"/>
      <c r="B1285" s="268"/>
      <c r="C1285" s="267"/>
      <c r="D1285" s="268"/>
      <c r="E1285" s="267"/>
      <c r="F1285" s="270"/>
      <c r="G1285" s="267"/>
      <c r="H1285" s="267"/>
    </row>
    <row r="1286" spans="1:8" ht="9.75">
      <c r="A1286" s="267"/>
      <c r="B1286" s="268"/>
      <c r="C1286" s="267"/>
      <c r="D1286" s="268"/>
      <c r="E1286" s="267"/>
      <c r="F1286" s="270"/>
      <c r="G1286" s="267"/>
      <c r="H1286" s="267"/>
    </row>
    <row r="1287" spans="1:8" ht="9.75">
      <c r="A1287" s="267"/>
      <c r="B1287" s="268"/>
      <c r="C1287" s="267"/>
      <c r="D1287" s="268"/>
      <c r="E1287" s="267"/>
      <c r="F1287" s="270"/>
      <c r="G1287" s="267"/>
      <c r="H1287" s="267"/>
    </row>
    <row r="1288" spans="1:8" ht="9.75">
      <c r="A1288" s="267"/>
      <c r="B1288" s="268"/>
      <c r="C1288" s="267"/>
      <c r="D1288" s="268"/>
      <c r="E1288" s="267"/>
      <c r="F1288" s="270"/>
      <c r="G1288" s="267"/>
      <c r="H1288" s="267"/>
    </row>
    <row r="1289" spans="1:8" ht="9.75">
      <c r="A1289" s="267"/>
      <c r="B1289" s="268"/>
      <c r="C1289" s="267"/>
      <c r="D1289" s="268"/>
      <c r="E1289" s="267"/>
      <c r="F1289" s="270"/>
      <c r="G1289" s="267"/>
      <c r="H1289" s="267"/>
    </row>
    <row r="1290" spans="1:8" ht="9.75">
      <c r="A1290" s="267"/>
      <c r="B1290" s="268"/>
      <c r="C1290" s="267"/>
      <c r="D1290" s="268"/>
      <c r="E1290" s="267"/>
      <c r="F1290" s="270"/>
      <c r="G1290" s="267"/>
      <c r="H1290" s="267"/>
    </row>
    <row r="1291" spans="1:8" ht="9.75">
      <c r="A1291" s="267"/>
      <c r="B1291" s="268"/>
      <c r="C1291" s="267"/>
      <c r="D1291" s="268"/>
      <c r="E1291" s="267"/>
      <c r="F1291" s="270"/>
      <c r="G1291" s="267"/>
      <c r="H1291" s="267"/>
    </row>
    <row r="1292" spans="1:8" ht="9.75">
      <c r="A1292" s="267"/>
      <c r="B1292" s="268"/>
      <c r="C1292" s="267"/>
      <c r="D1292" s="268"/>
      <c r="E1292" s="267"/>
      <c r="F1292" s="270"/>
      <c r="G1292" s="267"/>
      <c r="H1292" s="267"/>
    </row>
    <row r="1293" spans="1:8" ht="9.75">
      <c r="A1293" s="267"/>
      <c r="B1293" s="268"/>
      <c r="C1293" s="267"/>
      <c r="D1293" s="268"/>
      <c r="E1293" s="267"/>
      <c r="F1293" s="270"/>
      <c r="G1293" s="267"/>
      <c r="H1293" s="267"/>
    </row>
    <row r="1294" spans="1:8" ht="9.75">
      <c r="A1294" s="267"/>
      <c r="B1294" s="268"/>
      <c r="C1294" s="267"/>
      <c r="D1294" s="268"/>
      <c r="E1294" s="267"/>
      <c r="F1294" s="270"/>
      <c r="G1294" s="267"/>
      <c r="H1294" s="267"/>
    </row>
    <row r="1295" spans="1:8" ht="9.75">
      <c r="A1295" s="267"/>
      <c r="B1295" s="268"/>
      <c r="C1295" s="267"/>
      <c r="D1295" s="268"/>
      <c r="E1295" s="267"/>
      <c r="F1295" s="270"/>
      <c r="G1295" s="267"/>
      <c r="H1295" s="267"/>
    </row>
    <row r="1296" spans="1:8" ht="9.75">
      <c r="A1296" s="267"/>
      <c r="B1296" s="268"/>
      <c r="C1296" s="267"/>
      <c r="D1296" s="268"/>
      <c r="E1296" s="267"/>
      <c r="F1296" s="270"/>
      <c r="G1296" s="267"/>
      <c r="H1296" s="267"/>
    </row>
    <row r="1297" spans="1:8" ht="9.75">
      <c r="A1297" s="267"/>
      <c r="B1297" s="268"/>
      <c r="C1297" s="267"/>
      <c r="D1297" s="268"/>
      <c r="E1297" s="267"/>
      <c r="F1297" s="270"/>
      <c r="G1297" s="267"/>
      <c r="H1297" s="267"/>
    </row>
    <row r="1298" spans="1:8" ht="9.75">
      <c r="A1298" s="267"/>
      <c r="B1298" s="268"/>
      <c r="C1298" s="267"/>
      <c r="D1298" s="268"/>
      <c r="E1298" s="267"/>
      <c r="F1298" s="270"/>
      <c r="G1298" s="267"/>
      <c r="H1298" s="267"/>
    </row>
    <row r="1299" spans="1:8" ht="9.75">
      <c r="A1299" s="267"/>
      <c r="B1299" s="268"/>
      <c r="C1299" s="267"/>
      <c r="D1299" s="268"/>
      <c r="E1299" s="267"/>
      <c r="F1299" s="270"/>
      <c r="G1299" s="267"/>
      <c r="H1299" s="267"/>
    </row>
    <row r="1300" spans="1:8" ht="9.75">
      <c r="A1300" s="267"/>
      <c r="B1300" s="268"/>
      <c r="C1300" s="267"/>
      <c r="D1300" s="268"/>
      <c r="E1300" s="267"/>
      <c r="F1300" s="270"/>
      <c r="G1300" s="267"/>
      <c r="H1300" s="267"/>
    </row>
    <row r="1301" spans="1:8" ht="9.75">
      <c r="A1301" s="267"/>
      <c r="B1301" s="268"/>
      <c r="C1301" s="267"/>
      <c r="D1301" s="268"/>
      <c r="E1301" s="267"/>
      <c r="F1301" s="270"/>
      <c r="G1301" s="267"/>
      <c r="H1301" s="267"/>
    </row>
    <row r="1302" spans="1:8" ht="9.75">
      <c r="A1302" s="267"/>
      <c r="B1302" s="268"/>
      <c r="C1302" s="267"/>
      <c r="D1302" s="268"/>
      <c r="E1302" s="267"/>
      <c r="F1302" s="270"/>
      <c r="G1302" s="267"/>
      <c r="H1302" s="267"/>
    </row>
    <row r="1303" spans="1:8" ht="9.75">
      <c r="A1303" s="267"/>
      <c r="B1303" s="268"/>
      <c r="C1303" s="267"/>
      <c r="D1303" s="268"/>
      <c r="E1303" s="267"/>
      <c r="F1303" s="270"/>
      <c r="G1303" s="267"/>
      <c r="H1303" s="267"/>
    </row>
    <row r="1304" spans="1:8" ht="9.75">
      <c r="A1304" s="267"/>
      <c r="B1304" s="268"/>
      <c r="C1304" s="267"/>
      <c r="D1304" s="268"/>
      <c r="E1304" s="267"/>
      <c r="F1304" s="270"/>
      <c r="G1304" s="267"/>
      <c r="H1304" s="267"/>
    </row>
    <row r="1305" spans="1:8" ht="9.75">
      <c r="A1305" s="267"/>
      <c r="B1305" s="268"/>
      <c r="C1305" s="267"/>
      <c r="D1305" s="268"/>
      <c r="E1305" s="267"/>
      <c r="F1305" s="270"/>
      <c r="G1305" s="267"/>
      <c r="H1305" s="267"/>
    </row>
    <row r="1306" spans="1:8" ht="9.75">
      <c r="A1306" s="267"/>
      <c r="B1306" s="268"/>
      <c r="C1306" s="267"/>
      <c r="D1306" s="268"/>
      <c r="E1306" s="267"/>
      <c r="F1306" s="270"/>
      <c r="G1306" s="267"/>
      <c r="H1306" s="267"/>
    </row>
    <row r="1307" spans="1:8" ht="9.75">
      <c r="A1307" s="267"/>
      <c r="B1307" s="268"/>
      <c r="C1307" s="267"/>
      <c r="D1307" s="268"/>
      <c r="E1307" s="267"/>
      <c r="F1307" s="270"/>
      <c r="G1307" s="267"/>
      <c r="H1307" s="267"/>
    </row>
    <row r="1308" spans="1:8" ht="9.75">
      <c r="A1308" s="267"/>
      <c r="B1308" s="268"/>
      <c r="C1308" s="267"/>
      <c r="D1308" s="268"/>
      <c r="E1308" s="267"/>
      <c r="F1308" s="270"/>
      <c r="G1308" s="267"/>
      <c r="H1308" s="267"/>
    </row>
    <row r="1309" spans="1:8" ht="9.75">
      <c r="A1309" s="267"/>
      <c r="B1309" s="268"/>
      <c r="C1309" s="267"/>
      <c r="D1309" s="268"/>
      <c r="E1309" s="267"/>
      <c r="F1309" s="270"/>
      <c r="G1309" s="267"/>
      <c r="H1309" s="267"/>
    </row>
    <row r="1310" spans="1:8" ht="9.75">
      <c r="A1310" s="267"/>
      <c r="B1310" s="268"/>
      <c r="C1310" s="267"/>
      <c r="D1310" s="268"/>
      <c r="E1310" s="267"/>
      <c r="F1310" s="270"/>
      <c r="G1310" s="267"/>
      <c r="H1310" s="267"/>
    </row>
    <row r="1311" spans="1:8" ht="9.75">
      <c r="A1311" s="267"/>
      <c r="B1311" s="268"/>
      <c r="C1311" s="267"/>
      <c r="D1311" s="268"/>
      <c r="E1311" s="267"/>
      <c r="F1311" s="270"/>
      <c r="G1311" s="267"/>
      <c r="H1311" s="267"/>
    </row>
    <row r="1312" spans="1:8" ht="9.75">
      <c r="A1312" s="267"/>
      <c r="B1312" s="268"/>
      <c r="C1312" s="267"/>
      <c r="D1312" s="268"/>
      <c r="E1312" s="267"/>
      <c r="F1312" s="270"/>
      <c r="G1312" s="267"/>
      <c r="H1312" s="267"/>
    </row>
    <row r="1313" spans="1:8" ht="9.75">
      <c r="A1313" s="267"/>
      <c r="B1313" s="268"/>
      <c r="C1313" s="267"/>
      <c r="D1313" s="268"/>
      <c r="E1313" s="267"/>
      <c r="F1313" s="270"/>
      <c r="G1313" s="267"/>
      <c r="H1313" s="267"/>
    </row>
    <row r="1314" spans="1:8" ht="9.75">
      <c r="A1314" s="267"/>
      <c r="B1314" s="268"/>
      <c r="C1314" s="267"/>
      <c r="D1314" s="268"/>
      <c r="E1314" s="267"/>
      <c r="F1314" s="270"/>
      <c r="G1314" s="267"/>
      <c r="H1314" s="267"/>
    </row>
    <row r="1315" spans="1:8" ht="9.75">
      <c r="A1315" s="267"/>
      <c r="B1315" s="268"/>
      <c r="C1315" s="267"/>
      <c r="D1315" s="268"/>
      <c r="E1315" s="267"/>
      <c r="F1315" s="270"/>
      <c r="G1315" s="267"/>
      <c r="H1315" s="267"/>
    </row>
    <row r="1316" spans="1:8" ht="9.75">
      <c r="A1316" s="267"/>
      <c r="B1316" s="268"/>
      <c r="C1316" s="267"/>
      <c r="D1316" s="268"/>
      <c r="E1316" s="267"/>
      <c r="F1316" s="270"/>
      <c r="G1316" s="267"/>
      <c r="H1316" s="267"/>
    </row>
    <row r="1317" spans="1:8" ht="9.75">
      <c r="A1317" s="267"/>
      <c r="B1317" s="268"/>
      <c r="C1317" s="267"/>
      <c r="D1317" s="268"/>
      <c r="E1317" s="267"/>
      <c r="F1317" s="270"/>
      <c r="G1317" s="267"/>
      <c r="H1317" s="267"/>
    </row>
    <row r="1318" spans="1:8" ht="9.75">
      <c r="A1318" s="267"/>
      <c r="B1318" s="268"/>
      <c r="C1318" s="267"/>
      <c r="D1318" s="268"/>
      <c r="E1318" s="267"/>
      <c r="F1318" s="270"/>
      <c r="G1318" s="267"/>
      <c r="H1318" s="267"/>
    </row>
    <row r="1319" spans="1:8" ht="9.75">
      <c r="A1319" s="267"/>
      <c r="B1319" s="268"/>
      <c r="C1319" s="267"/>
      <c r="D1319" s="268"/>
      <c r="E1319" s="267"/>
      <c r="F1319" s="270"/>
      <c r="G1319" s="267"/>
      <c r="H1319" s="267"/>
    </row>
    <row r="1320" spans="1:8" ht="9.75">
      <c r="A1320" s="267"/>
      <c r="B1320" s="268"/>
      <c r="C1320" s="267"/>
      <c r="D1320" s="268"/>
      <c r="E1320" s="267"/>
      <c r="F1320" s="270"/>
      <c r="G1320" s="267"/>
      <c r="H1320" s="267"/>
    </row>
    <row r="1321" spans="1:8" ht="9.75">
      <c r="A1321" s="267"/>
      <c r="B1321" s="268"/>
      <c r="C1321" s="267"/>
      <c r="D1321" s="268"/>
      <c r="E1321" s="267"/>
      <c r="F1321" s="270"/>
      <c r="G1321" s="267"/>
      <c r="H1321" s="267"/>
    </row>
    <row r="1322" spans="1:8" ht="9.75">
      <c r="A1322" s="267"/>
      <c r="B1322" s="268"/>
      <c r="C1322" s="267"/>
      <c r="D1322" s="268"/>
      <c r="E1322" s="267"/>
      <c r="F1322" s="270"/>
      <c r="G1322" s="267"/>
      <c r="H1322" s="267"/>
    </row>
    <row r="1323" spans="1:8" ht="9.75">
      <c r="A1323" s="267"/>
      <c r="B1323" s="268"/>
      <c r="C1323" s="267"/>
      <c r="D1323" s="268"/>
      <c r="E1323" s="267"/>
      <c r="F1323" s="270"/>
      <c r="G1323" s="267"/>
      <c r="H1323" s="267"/>
    </row>
    <row r="1324" spans="1:8" ht="9.75">
      <c r="A1324" s="267"/>
      <c r="B1324" s="268"/>
      <c r="C1324" s="267"/>
      <c r="D1324" s="268"/>
      <c r="E1324" s="267"/>
      <c r="F1324" s="270"/>
      <c r="G1324" s="267"/>
      <c r="H1324" s="267"/>
    </row>
    <row r="1325" spans="1:8" ht="9.75">
      <c r="A1325" s="267"/>
      <c r="B1325" s="268"/>
      <c r="C1325" s="267"/>
      <c r="D1325" s="268"/>
      <c r="E1325" s="267"/>
      <c r="F1325" s="270"/>
      <c r="G1325" s="267"/>
      <c r="H1325" s="267"/>
    </row>
    <row r="1326" spans="1:8" ht="9.75">
      <c r="A1326" s="267"/>
      <c r="B1326" s="268"/>
      <c r="C1326" s="267"/>
      <c r="D1326" s="268"/>
      <c r="E1326" s="267"/>
      <c r="F1326" s="270"/>
      <c r="G1326" s="267"/>
      <c r="H1326" s="267"/>
    </row>
    <row r="1327" spans="1:8" ht="9.75">
      <c r="A1327" s="267"/>
      <c r="B1327" s="268"/>
      <c r="C1327" s="267"/>
      <c r="D1327" s="268"/>
      <c r="E1327" s="267"/>
      <c r="F1327" s="270"/>
      <c r="G1327" s="267"/>
      <c r="H1327" s="267"/>
    </row>
    <row r="1328" spans="1:8" ht="9.75">
      <c r="A1328" s="267"/>
      <c r="B1328" s="268"/>
      <c r="C1328" s="267"/>
      <c r="D1328" s="268"/>
      <c r="E1328" s="267"/>
      <c r="F1328" s="270"/>
      <c r="G1328" s="267"/>
      <c r="H1328" s="267"/>
    </row>
    <row r="1329" spans="1:8" ht="9.75">
      <c r="A1329" s="267"/>
      <c r="B1329" s="268"/>
      <c r="C1329" s="267"/>
      <c r="D1329" s="268"/>
      <c r="E1329" s="267"/>
      <c r="F1329" s="270"/>
      <c r="G1329" s="267"/>
      <c r="H1329" s="267"/>
    </row>
    <row r="1330" spans="1:8" ht="9.75">
      <c r="A1330" s="267"/>
      <c r="B1330" s="268"/>
      <c r="C1330" s="267"/>
      <c r="D1330" s="268"/>
      <c r="E1330" s="267"/>
      <c r="F1330" s="270"/>
      <c r="G1330" s="267"/>
      <c r="H1330" s="267"/>
    </row>
    <row r="1331" spans="1:8" ht="9.75">
      <c r="A1331" s="267"/>
      <c r="B1331" s="268"/>
      <c r="C1331" s="267"/>
      <c r="D1331" s="268"/>
      <c r="E1331" s="267"/>
      <c r="F1331" s="270"/>
      <c r="G1331" s="267"/>
      <c r="H1331" s="267"/>
    </row>
    <row r="1332" spans="1:8" ht="9.75">
      <c r="A1332" s="267"/>
      <c r="B1332" s="268"/>
      <c r="C1332" s="267"/>
      <c r="D1332" s="268"/>
      <c r="E1332" s="267"/>
      <c r="F1332" s="270"/>
      <c r="G1332" s="267"/>
      <c r="H1332" s="267"/>
    </row>
    <row r="1333" spans="1:8" ht="9.75">
      <c r="A1333" s="267"/>
      <c r="B1333" s="268"/>
      <c r="C1333" s="267"/>
      <c r="D1333" s="268"/>
      <c r="E1333" s="267"/>
      <c r="F1333" s="270"/>
      <c r="G1333" s="267"/>
      <c r="H1333" s="267"/>
    </row>
    <row r="1334" spans="1:8" ht="9.75">
      <c r="A1334" s="267"/>
      <c r="B1334" s="268"/>
      <c r="C1334" s="267"/>
      <c r="D1334" s="268"/>
      <c r="E1334" s="267"/>
      <c r="F1334" s="270"/>
      <c r="G1334" s="267"/>
      <c r="H1334" s="267"/>
    </row>
    <row r="1335" spans="1:8" ht="9.75">
      <c r="A1335" s="267"/>
      <c r="B1335" s="268"/>
      <c r="C1335" s="267"/>
      <c r="D1335" s="268"/>
      <c r="E1335" s="267"/>
      <c r="F1335" s="270"/>
      <c r="G1335" s="267"/>
      <c r="H1335" s="267"/>
    </row>
    <row r="1336" spans="1:8" ht="9.75">
      <c r="A1336" s="267"/>
      <c r="B1336" s="268"/>
      <c r="C1336" s="267"/>
      <c r="D1336" s="268"/>
      <c r="E1336" s="267"/>
      <c r="F1336" s="270"/>
      <c r="G1336" s="267"/>
      <c r="H1336" s="267"/>
    </row>
    <row r="1337" spans="1:8" ht="9.75">
      <c r="A1337" s="267"/>
      <c r="B1337" s="268"/>
      <c r="C1337" s="267"/>
      <c r="D1337" s="268"/>
      <c r="E1337" s="267"/>
      <c r="F1337" s="270"/>
      <c r="G1337" s="267"/>
      <c r="H1337" s="267"/>
    </row>
    <row r="1338" spans="1:8" ht="9.75">
      <c r="A1338" s="267"/>
      <c r="B1338" s="268"/>
      <c r="C1338" s="267"/>
      <c r="D1338" s="268"/>
      <c r="E1338" s="267"/>
      <c r="F1338" s="270"/>
      <c r="G1338" s="267"/>
      <c r="H1338" s="267"/>
    </row>
    <row r="1339" spans="1:8" ht="9.75">
      <c r="A1339" s="267"/>
      <c r="B1339" s="268"/>
      <c r="C1339" s="267"/>
      <c r="D1339" s="268"/>
      <c r="E1339" s="267"/>
      <c r="F1339" s="270"/>
      <c r="G1339" s="267"/>
      <c r="H1339" s="267"/>
    </row>
    <row r="1340" spans="1:8" ht="9.75">
      <c r="A1340" s="267"/>
      <c r="B1340" s="268"/>
      <c r="C1340" s="267"/>
      <c r="D1340" s="268"/>
      <c r="E1340" s="267"/>
      <c r="F1340" s="270"/>
      <c r="G1340" s="267"/>
      <c r="H1340" s="267"/>
    </row>
    <row r="1341" spans="1:8" ht="9.75">
      <c r="A1341" s="267"/>
      <c r="B1341" s="268"/>
      <c r="C1341" s="267"/>
      <c r="D1341" s="268"/>
      <c r="E1341" s="267"/>
      <c r="F1341" s="270"/>
      <c r="G1341" s="267"/>
      <c r="H1341" s="267"/>
    </row>
    <row r="1342" spans="1:8" ht="9.75">
      <c r="A1342" s="267"/>
      <c r="B1342" s="268"/>
      <c r="C1342" s="267"/>
      <c r="D1342" s="268"/>
      <c r="E1342" s="267"/>
      <c r="F1342" s="270"/>
      <c r="G1342" s="267"/>
      <c r="H1342" s="267"/>
    </row>
    <row r="1343" spans="1:8" ht="9.75">
      <c r="A1343" s="267"/>
      <c r="B1343" s="268"/>
      <c r="C1343" s="267"/>
      <c r="D1343" s="268"/>
      <c r="E1343" s="267"/>
      <c r="F1343" s="270"/>
      <c r="G1343" s="267"/>
      <c r="H1343" s="267"/>
    </row>
    <row r="1344" spans="1:8" ht="9.75">
      <c r="A1344" s="267"/>
      <c r="B1344" s="268"/>
      <c r="C1344" s="267"/>
      <c r="D1344" s="268"/>
      <c r="E1344" s="267"/>
      <c r="F1344" s="270"/>
      <c r="G1344" s="267"/>
      <c r="H1344" s="267"/>
    </row>
    <row r="1345" spans="1:8" ht="9.75">
      <c r="A1345" s="267"/>
      <c r="B1345" s="268"/>
      <c r="C1345" s="267"/>
      <c r="D1345" s="268"/>
      <c r="E1345" s="267"/>
      <c r="F1345" s="270"/>
      <c r="G1345" s="267"/>
      <c r="H1345" s="267"/>
    </row>
    <row r="1346" spans="1:8" ht="9.75">
      <c r="A1346" s="267"/>
      <c r="B1346" s="268"/>
      <c r="C1346" s="267"/>
      <c r="D1346" s="268"/>
      <c r="E1346" s="267"/>
      <c r="F1346" s="270"/>
      <c r="G1346" s="267"/>
      <c r="H1346" s="267"/>
    </row>
    <row r="1347" spans="1:8" ht="9.75">
      <c r="A1347" s="267"/>
      <c r="B1347" s="268"/>
      <c r="C1347" s="267"/>
      <c r="D1347" s="268"/>
      <c r="E1347" s="267"/>
      <c r="F1347" s="270"/>
      <c r="G1347" s="267"/>
      <c r="H1347" s="267"/>
    </row>
    <row r="1348" spans="1:8" ht="9.75">
      <c r="A1348" s="267"/>
      <c r="B1348" s="268"/>
      <c r="C1348" s="267"/>
      <c r="D1348" s="268"/>
      <c r="E1348" s="267"/>
      <c r="F1348" s="270"/>
      <c r="G1348" s="267"/>
      <c r="H1348" s="267"/>
    </row>
    <row r="1349" spans="1:8" ht="9.75">
      <c r="A1349" s="267"/>
      <c r="B1349" s="268"/>
      <c r="C1349" s="267"/>
      <c r="D1349" s="268"/>
      <c r="E1349" s="267"/>
      <c r="F1349" s="270"/>
      <c r="G1349" s="267"/>
      <c r="H1349" s="267"/>
    </row>
    <row r="1350" spans="1:8" ht="9.75">
      <c r="A1350" s="267"/>
      <c r="B1350" s="268"/>
      <c r="C1350" s="267"/>
      <c r="D1350" s="268"/>
      <c r="E1350" s="267"/>
      <c r="F1350" s="270"/>
      <c r="G1350" s="267"/>
      <c r="H1350" s="267"/>
    </row>
    <row r="1351" spans="1:8" ht="9.75">
      <c r="A1351" s="267"/>
      <c r="B1351" s="268"/>
      <c r="C1351" s="267"/>
      <c r="D1351" s="268"/>
      <c r="E1351" s="267"/>
      <c r="F1351" s="270"/>
      <c r="G1351" s="267"/>
      <c r="H1351" s="267"/>
    </row>
    <row r="1352" spans="1:8" ht="9.75">
      <c r="A1352" s="267"/>
      <c r="B1352" s="268"/>
      <c r="C1352" s="267"/>
      <c r="D1352" s="268"/>
      <c r="E1352" s="267"/>
      <c r="F1352" s="270"/>
      <c r="G1352" s="267"/>
      <c r="H1352" s="267"/>
    </row>
    <row r="1353" spans="1:8" ht="9.75">
      <c r="A1353" s="267"/>
      <c r="B1353" s="268"/>
      <c r="C1353" s="267"/>
      <c r="D1353" s="268"/>
      <c r="E1353" s="267"/>
      <c r="F1353" s="270"/>
      <c r="G1353" s="267"/>
      <c r="H1353" s="267"/>
    </row>
    <row r="1354" spans="1:8" ht="9.75">
      <c r="A1354" s="267"/>
      <c r="B1354" s="268"/>
      <c r="C1354" s="267"/>
      <c r="D1354" s="268"/>
      <c r="E1354" s="267"/>
      <c r="F1354" s="270"/>
      <c r="G1354" s="267"/>
      <c r="H1354" s="267"/>
    </row>
    <row r="1355" spans="1:8" ht="9.75">
      <c r="A1355" s="267"/>
      <c r="B1355" s="268"/>
      <c r="C1355" s="267"/>
      <c r="D1355" s="268"/>
      <c r="E1355" s="267"/>
      <c r="F1355" s="270"/>
      <c r="G1355" s="267"/>
      <c r="H1355" s="267"/>
    </row>
    <row r="1356" spans="1:8" ht="9.75">
      <c r="A1356" s="267"/>
      <c r="B1356" s="268"/>
      <c r="C1356" s="267"/>
      <c r="D1356" s="268"/>
      <c r="E1356" s="267"/>
      <c r="F1356" s="270"/>
      <c r="G1356" s="267"/>
      <c r="H1356" s="267"/>
    </row>
    <row r="1357" spans="1:8" ht="9.75">
      <c r="A1357" s="267"/>
      <c r="B1357" s="268"/>
      <c r="C1357" s="267"/>
      <c r="D1357" s="268"/>
      <c r="E1357" s="267"/>
      <c r="F1357" s="270"/>
      <c r="G1357" s="267"/>
      <c r="H1357" s="267"/>
    </row>
    <row r="1358" spans="1:8" ht="9.75">
      <c r="A1358" s="267"/>
      <c r="B1358" s="268"/>
      <c r="C1358" s="267"/>
      <c r="D1358" s="268"/>
      <c r="E1358" s="267"/>
      <c r="F1358" s="270"/>
      <c r="G1358" s="267"/>
      <c r="H1358" s="267"/>
    </row>
    <row r="1359" spans="1:8" ht="9.75">
      <c r="A1359" s="267"/>
      <c r="B1359" s="268"/>
      <c r="C1359" s="267"/>
      <c r="D1359" s="268"/>
      <c r="E1359" s="267"/>
      <c r="F1359" s="270"/>
      <c r="G1359" s="267"/>
      <c r="H1359" s="267"/>
    </row>
    <row r="1360" spans="1:8" ht="9.75">
      <c r="A1360" s="267"/>
      <c r="B1360" s="268"/>
      <c r="C1360" s="267"/>
      <c r="D1360" s="268"/>
      <c r="E1360" s="267"/>
      <c r="F1360" s="270"/>
      <c r="G1360" s="267"/>
      <c r="H1360" s="267"/>
    </row>
    <row r="1361" spans="1:8" ht="9.75">
      <c r="A1361" s="267"/>
      <c r="B1361" s="268"/>
      <c r="C1361" s="267"/>
      <c r="D1361" s="268"/>
      <c r="E1361" s="267"/>
      <c r="F1361" s="270"/>
      <c r="G1361" s="267"/>
      <c r="H1361" s="267"/>
    </row>
    <row r="1362" spans="1:8" ht="9.75">
      <c r="A1362" s="267"/>
      <c r="B1362" s="268"/>
      <c r="C1362" s="267"/>
      <c r="D1362" s="268"/>
      <c r="E1362" s="267"/>
      <c r="F1362" s="270"/>
      <c r="G1362" s="267"/>
      <c r="H1362" s="267"/>
    </row>
    <row r="1363" spans="1:8" ht="9.75">
      <c r="A1363" s="267"/>
      <c r="B1363" s="268"/>
      <c r="C1363" s="267"/>
      <c r="D1363" s="268"/>
      <c r="E1363" s="267"/>
      <c r="F1363" s="270"/>
      <c r="G1363" s="267"/>
      <c r="H1363" s="267"/>
    </row>
    <row r="1364" spans="1:8" ht="9.75">
      <c r="A1364" s="267"/>
      <c r="B1364" s="268"/>
      <c r="C1364" s="267"/>
      <c r="D1364" s="268"/>
      <c r="E1364" s="267"/>
      <c r="F1364" s="270"/>
      <c r="G1364" s="267"/>
      <c r="H1364" s="267"/>
    </row>
    <row r="1365" spans="1:8" ht="9.75">
      <c r="A1365" s="267"/>
      <c r="B1365" s="268"/>
      <c r="C1365" s="267"/>
      <c r="D1365" s="268"/>
      <c r="E1365" s="267"/>
      <c r="F1365" s="270"/>
      <c r="G1365" s="267"/>
      <c r="H1365" s="267"/>
    </row>
    <row r="1366" spans="1:8" ht="9.75">
      <c r="A1366" s="267"/>
      <c r="B1366" s="268"/>
      <c r="C1366" s="267"/>
      <c r="D1366" s="268"/>
      <c r="E1366" s="267"/>
      <c r="F1366" s="270"/>
      <c r="G1366" s="267"/>
      <c r="H1366" s="267"/>
    </row>
    <row r="1367" spans="1:8" ht="9.75">
      <c r="A1367" s="267"/>
      <c r="B1367" s="268"/>
      <c r="C1367" s="267"/>
      <c r="D1367" s="268"/>
      <c r="E1367" s="267"/>
      <c r="F1367" s="270"/>
      <c r="G1367" s="267"/>
      <c r="H1367" s="267"/>
    </row>
    <row r="1368" spans="1:8" ht="9.75">
      <c r="A1368" s="267"/>
      <c r="B1368" s="268"/>
      <c r="C1368" s="267"/>
      <c r="D1368" s="268"/>
      <c r="E1368" s="267"/>
      <c r="F1368" s="270"/>
      <c r="G1368" s="267"/>
      <c r="H1368" s="267"/>
    </row>
    <row r="1369" spans="1:8" ht="9.75">
      <c r="A1369" s="267"/>
      <c r="B1369" s="268"/>
      <c r="C1369" s="267"/>
      <c r="D1369" s="268"/>
      <c r="E1369" s="267"/>
      <c r="F1369" s="270"/>
      <c r="G1369" s="267"/>
      <c r="H1369" s="267"/>
    </row>
    <row r="1370" spans="1:8" ht="9.75">
      <c r="A1370" s="267"/>
      <c r="B1370" s="268"/>
      <c r="C1370" s="267"/>
      <c r="D1370" s="268"/>
      <c r="E1370" s="267"/>
      <c r="F1370" s="270"/>
      <c r="G1370" s="267"/>
      <c r="H1370" s="267"/>
    </row>
    <row r="1371" spans="1:8" ht="9.75">
      <c r="A1371" s="267"/>
      <c r="B1371" s="268"/>
      <c r="C1371" s="267"/>
      <c r="D1371" s="268"/>
      <c r="E1371" s="267"/>
      <c r="F1371" s="270"/>
      <c r="G1371" s="267"/>
      <c r="H1371" s="267"/>
    </row>
    <row r="1372" spans="1:8" ht="9.75">
      <c r="A1372" s="267"/>
      <c r="B1372" s="268"/>
      <c r="C1372" s="267"/>
      <c r="D1372" s="268"/>
      <c r="E1372" s="267"/>
      <c r="F1372" s="270"/>
      <c r="G1372" s="267"/>
      <c r="H1372" s="267"/>
    </row>
    <row r="1373" spans="1:8" ht="9.75">
      <c r="A1373" s="267"/>
      <c r="B1373" s="268"/>
      <c r="C1373" s="267"/>
      <c r="D1373" s="268"/>
      <c r="E1373" s="267"/>
      <c r="F1373" s="270"/>
      <c r="G1373" s="267"/>
      <c r="H1373" s="267"/>
    </row>
    <row r="1374" spans="1:8" ht="9.75">
      <c r="A1374" s="267"/>
      <c r="B1374" s="268"/>
      <c r="C1374" s="267"/>
      <c r="D1374" s="268"/>
      <c r="E1374" s="267"/>
      <c r="F1374" s="270"/>
      <c r="G1374" s="267"/>
      <c r="H1374" s="267"/>
    </row>
    <row r="1375" spans="1:8" ht="9.75">
      <c r="A1375" s="267"/>
      <c r="B1375" s="268"/>
      <c r="C1375" s="267"/>
      <c r="D1375" s="268"/>
      <c r="E1375" s="267"/>
      <c r="F1375" s="270"/>
      <c r="G1375" s="267"/>
      <c r="H1375" s="267"/>
    </row>
    <row r="1376" spans="1:8" ht="9.75">
      <c r="A1376" s="267"/>
      <c r="B1376" s="268"/>
      <c r="C1376" s="267"/>
      <c r="D1376" s="268"/>
      <c r="E1376" s="267"/>
      <c r="F1376" s="270"/>
      <c r="G1376" s="267"/>
      <c r="H1376" s="267"/>
    </row>
    <row r="1377" spans="1:8" ht="9.75">
      <c r="A1377" s="267"/>
      <c r="B1377" s="268"/>
      <c r="C1377" s="267"/>
      <c r="D1377" s="268"/>
      <c r="E1377" s="267"/>
      <c r="F1377" s="270"/>
      <c r="G1377" s="267"/>
      <c r="H1377" s="267"/>
    </row>
    <row r="1378" spans="1:8" ht="9.75">
      <c r="A1378" s="267"/>
      <c r="B1378" s="268"/>
      <c r="C1378" s="267"/>
      <c r="D1378" s="268"/>
      <c r="E1378" s="267"/>
      <c r="F1378" s="270"/>
      <c r="G1378" s="267"/>
      <c r="H1378" s="267"/>
    </row>
    <row r="1379" spans="1:8" ht="9.75">
      <c r="A1379" s="267"/>
      <c r="B1379" s="268"/>
      <c r="C1379" s="267"/>
      <c r="D1379" s="268"/>
      <c r="E1379" s="267"/>
      <c r="F1379" s="270"/>
      <c r="G1379" s="267"/>
      <c r="H1379" s="267"/>
    </row>
    <row r="1380" spans="1:8" ht="9.75">
      <c r="A1380" s="267"/>
      <c r="B1380" s="268"/>
      <c r="C1380" s="267"/>
      <c r="D1380" s="268"/>
      <c r="E1380" s="267"/>
      <c r="F1380" s="270"/>
      <c r="G1380" s="267"/>
      <c r="H1380" s="267"/>
    </row>
    <row r="1381" spans="1:8" ht="9.75">
      <c r="A1381" s="267"/>
      <c r="B1381" s="268"/>
      <c r="C1381" s="267"/>
      <c r="D1381" s="268"/>
      <c r="E1381" s="267"/>
      <c r="F1381" s="270"/>
      <c r="G1381" s="267"/>
      <c r="H1381" s="267"/>
    </row>
    <row r="1382" spans="1:8" ht="9.75">
      <c r="A1382" s="267"/>
      <c r="B1382" s="268"/>
      <c r="C1382" s="267"/>
      <c r="D1382" s="268"/>
      <c r="E1382" s="267"/>
      <c r="F1382" s="270"/>
      <c r="G1382" s="267"/>
      <c r="H1382" s="267"/>
    </row>
    <row r="1383" spans="1:8" ht="9.75">
      <c r="A1383" s="267"/>
      <c r="B1383" s="268"/>
      <c r="C1383" s="267"/>
      <c r="D1383" s="268"/>
      <c r="E1383" s="267"/>
      <c r="F1383" s="270"/>
      <c r="G1383" s="267"/>
      <c r="H1383" s="267"/>
    </row>
    <row r="1384" spans="1:8" ht="9.75">
      <c r="A1384" s="267"/>
      <c r="B1384" s="268"/>
      <c r="C1384" s="267"/>
      <c r="D1384" s="268"/>
      <c r="E1384" s="267"/>
      <c r="F1384" s="270"/>
      <c r="G1384" s="267"/>
      <c r="H1384" s="267"/>
    </row>
    <row r="1385" spans="1:8" ht="9.75">
      <c r="A1385" s="267"/>
      <c r="B1385" s="268"/>
      <c r="C1385" s="267"/>
      <c r="D1385" s="268"/>
      <c r="E1385" s="267"/>
      <c r="F1385" s="270"/>
      <c r="G1385" s="267"/>
      <c r="H1385" s="267"/>
    </row>
    <row r="1386" spans="1:8" ht="9.75">
      <c r="A1386" s="267"/>
      <c r="B1386" s="268"/>
      <c r="C1386" s="267"/>
      <c r="D1386" s="268"/>
      <c r="E1386" s="267"/>
      <c r="F1386" s="270"/>
      <c r="G1386" s="267"/>
      <c r="H1386" s="267"/>
    </row>
    <row r="1387" spans="1:8" ht="9.75">
      <c r="A1387" s="267"/>
      <c r="B1387" s="268"/>
      <c r="C1387" s="267"/>
      <c r="D1387" s="268"/>
      <c r="E1387" s="267"/>
      <c r="F1387" s="270"/>
      <c r="G1387" s="267"/>
      <c r="H1387" s="267"/>
    </row>
    <row r="1388" spans="1:8" ht="9.75">
      <c r="A1388" s="267"/>
      <c r="B1388" s="268"/>
      <c r="C1388" s="267"/>
      <c r="D1388" s="268"/>
      <c r="E1388" s="267"/>
      <c r="F1388" s="270"/>
      <c r="G1388" s="267"/>
      <c r="H1388" s="267"/>
    </row>
    <row r="1389" spans="1:8" ht="9.75">
      <c r="A1389" s="267"/>
      <c r="B1389" s="268"/>
      <c r="C1389" s="267"/>
      <c r="D1389" s="268"/>
      <c r="E1389" s="267"/>
      <c r="F1389" s="270"/>
      <c r="G1389" s="267"/>
      <c r="H1389" s="267"/>
    </row>
    <row r="1390" spans="1:8" ht="9.75">
      <c r="A1390" s="267"/>
      <c r="B1390" s="268"/>
      <c r="C1390" s="267"/>
      <c r="D1390" s="268"/>
      <c r="E1390" s="267"/>
      <c r="F1390" s="270"/>
      <c r="G1390" s="267"/>
      <c r="H1390" s="267"/>
    </row>
    <row r="1391" spans="1:8" ht="9.75">
      <c r="A1391" s="267"/>
      <c r="B1391" s="268"/>
      <c r="C1391" s="267"/>
      <c r="D1391" s="268"/>
      <c r="E1391" s="267"/>
      <c r="F1391" s="270"/>
      <c r="G1391" s="267"/>
      <c r="H1391" s="267"/>
    </row>
    <row r="1392" spans="1:8" ht="9.75">
      <c r="A1392" s="267"/>
      <c r="B1392" s="268"/>
      <c r="C1392" s="267"/>
      <c r="D1392" s="268"/>
      <c r="E1392" s="267"/>
      <c r="F1392" s="270"/>
      <c r="G1392" s="267"/>
      <c r="H1392" s="267"/>
    </row>
    <row r="1393" spans="1:8" ht="9.75">
      <c r="A1393" s="267"/>
      <c r="B1393" s="268"/>
      <c r="C1393" s="267"/>
      <c r="D1393" s="268"/>
      <c r="E1393" s="267"/>
      <c r="F1393" s="270"/>
      <c r="G1393" s="267"/>
      <c r="H1393" s="267"/>
    </row>
    <row r="1394" spans="1:8" ht="9.75">
      <c r="A1394" s="267"/>
      <c r="B1394" s="268"/>
      <c r="C1394" s="267"/>
      <c r="D1394" s="268"/>
      <c r="E1394" s="267"/>
      <c r="F1394" s="270"/>
      <c r="G1394" s="267"/>
      <c r="H1394" s="267"/>
    </row>
    <row r="1395" spans="1:8" ht="9.75">
      <c r="A1395" s="267"/>
      <c r="B1395" s="268"/>
      <c r="C1395" s="267"/>
      <c r="D1395" s="268"/>
      <c r="E1395" s="267"/>
      <c r="F1395" s="270"/>
      <c r="G1395" s="267"/>
      <c r="H1395" s="267"/>
    </row>
    <row r="1396" spans="1:8" ht="9.75">
      <c r="A1396" s="267"/>
      <c r="B1396" s="268"/>
      <c r="C1396" s="267"/>
      <c r="D1396" s="268"/>
      <c r="E1396" s="267"/>
      <c r="F1396" s="270"/>
      <c r="G1396" s="267"/>
      <c r="H1396" s="267"/>
    </row>
    <row r="1397" spans="1:8" ht="9.75">
      <c r="A1397" s="267"/>
      <c r="B1397" s="268"/>
      <c r="C1397" s="267"/>
      <c r="D1397" s="268"/>
      <c r="E1397" s="267"/>
      <c r="F1397" s="270"/>
      <c r="G1397" s="267"/>
      <c r="H1397" s="267"/>
    </row>
    <row r="1398" spans="1:8" ht="9.75">
      <c r="A1398" s="267"/>
      <c r="B1398" s="268"/>
      <c r="C1398" s="267"/>
      <c r="D1398" s="268"/>
      <c r="E1398" s="267"/>
      <c r="F1398" s="270"/>
      <c r="G1398" s="267"/>
      <c r="H1398" s="267"/>
    </row>
    <row r="1399" spans="1:8" ht="9.75">
      <c r="A1399" s="267"/>
      <c r="B1399" s="268"/>
      <c r="C1399" s="267"/>
      <c r="D1399" s="268"/>
      <c r="E1399" s="267"/>
      <c r="F1399" s="270"/>
      <c r="G1399" s="267"/>
      <c r="H1399" s="267"/>
    </row>
    <row r="1400" spans="1:8" ht="9.75">
      <c r="A1400" s="267"/>
      <c r="B1400" s="268"/>
      <c r="C1400" s="267"/>
      <c r="D1400" s="268"/>
      <c r="E1400" s="267"/>
      <c r="F1400" s="270"/>
      <c r="G1400" s="267"/>
      <c r="H1400" s="267"/>
    </row>
    <row r="1401" spans="1:8" ht="9.75">
      <c r="A1401" s="267"/>
      <c r="B1401" s="268"/>
      <c r="C1401" s="267"/>
      <c r="D1401" s="268"/>
      <c r="E1401" s="267"/>
      <c r="F1401" s="270"/>
      <c r="G1401" s="267"/>
      <c r="H1401" s="267"/>
    </row>
    <row r="1402" spans="1:8" ht="9.75">
      <c r="A1402" s="267"/>
      <c r="B1402" s="268"/>
      <c r="C1402" s="267"/>
      <c r="D1402" s="268"/>
      <c r="E1402" s="267"/>
      <c r="F1402" s="270"/>
      <c r="G1402" s="267"/>
      <c r="H1402" s="267"/>
    </row>
    <row r="1403" spans="1:8" ht="9.75">
      <c r="A1403" s="267"/>
      <c r="B1403" s="268"/>
      <c r="C1403" s="267"/>
      <c r="D1403" s="268"/>
      <c r="E1403" s="267"/>
      <c r="F1403" s="270"/>
      <c r="G1403" s="267"/>
      <c r="H1403" s="267"/>
    </row>
    <row r="1404" spans="1:8" ht="9.75">
      <c r="A1404" s="267"/>
      <c r="B1404" s="268"/>
      <c r="C1404" s="267"/>
      <c r="D1404" s="268"/>
      <c r="E1404" s="267"/>
      <c r="F1404" s="270"/>
      <c r="G1404" s="267"/>
      <c r="H1404" s="267"/>
    </row>
    <row r="1405" spans="1:8" ht="9.75">
      <c r="A1405" s="267"/>
      <c r="B1405" s="268"/>
      <c r="C1405" s="267"/>
      <c r="D1405" s="268"/>
      <c r="E1405" s="267"/>
      <c r="F1405" s="270"/>
      <c r="G1405" s="267"/>
      <c r="H1405" s="267"/>
    </row>
    <row r="1406" spans="1:8" ht="9.75">
      <c r="A1406" s="267"/>
      <c r="B1406" s="268"/>
      <c r="C1406" s="267"/>
      <c r="D1406" s="268"/>
      <c r="E1406" s="267"/>
      <c r="F1406" s="270"/>
      <c r="G1406" s="267"/>
      <c r="H1406" s="267"/>
    </row>
    <row r="1407" spans="1:8" ht="9.75">
      <c r="A1407" s="267"/>
      <c r="B1407" s="268"/>
      <c r="C1407" s="267"/>
      <c r="D1407" s="268"/>
      <c r="E1407" s="267"/>
      <c r="F1407" s="270"/>
      <c r="G1407" s="267"/>
      <c r="H1407" s="267"/>
    </row>
    <row r="1408" spans="1:8" ht="9.75">
      <c r="A1408" s="267"/>
      <c r="B1408" s="268"/>
      <c r="C1408" s="267"/>
      <c r="D1408" s="268"/>
      <c r="E1408" s="267"/>
      <c r="F1408" s="270"/>
      <c r="G1408" s="267"/>
      <c r="H1408" s="267"/>
    </row>
    <row r="1409" spans="1:8" ht="9.75">
      <c r="A1409" s="267"/>
      <c r="B1409" s="268"/>
      <c r="C1409" s="267"/>
      <c r="D1409" s="268"/>
      <c r="E1409" s="267"/>
      <c r="F1409" s="270"/>
      <c r="G1409" s="267"/>
      <c r="H1409" s="267"/>
    </row>
    <row r="1410" spans="1:8" ht="9.75">
      <c r="A1410" s="267"/>
      <c r="B1410" s="268"/>
      <c r="C1410" s="267"/>
      <c r="D1410" s="268"/>
      <c r="E1410" s="267"/>
      <c r="F1410" s="270"/>
      <c r="G1410" s="267"/>
      <c r="H1410" s="267"/>
    </row>
    <row r="1411" spans="1:8" ht="9.75">
      <c r="A1411" s="267"/>
      <c r="B1411" s="268"/>
      <c r="C1411" s="267"/>
      <c r="D1411" s="268"/>
      <c r="E1411" s="267"/>
      <c r="F1411" s="270"/>
      <c r="G1411" s="267"/>
      <c r="H1411" s="267"/>
    </row>
    <row r="1412" spans="1:8" ht="9.75">
      <c r="A1412" s="267"/>
      <c r="B1412" s="268"/>
      <c r="C1412" s="267"/>
      <c r="D1412" s="268"/>
      <c r="E1412" s="267"/>
      <c r="F1412" s="270"/>
      <c r="G1412" s="267"/>
      <c r="H1412" s="267"/>
    </row>
    <row r="1413" spans="1:8" ht="9.75">
      <c r="A1413" s="267"/>
      <c r="B1413" s="268"/>
      <c r="C1413" s="267"/>
      <c r="D1413" s="268"/>
      <c r="E1413" s="267"/>
      <c r="F1413" s="270"/>
      <c r="G1413" s="267"/>
      <c r="H1413" s="267"/>
    </row>
    <row r="1414" spans="1:8" ht="9.75">
      <c r="A1414" s="267"/>
      <c r="B1414" s="268"/>
      <c r="C1414" s="267"/>
      <c r="D1414" s="268"/>
      <c r="E1414" s="267"/>
      <c r="F1414" s="270"/>
      <c r="G1414" s="267"/>
      <c r="H1414" s="267"/>
    </row>
    <row r="1415" spans="1:8" ht="9.75">
      <c r="A1415" s="267"/>
      <c r="B1415" s="268"/>
      <c r="C1415" s="267"/>
      <c r="D1415" s="268"/>
      <c r="E1415" s="267"/>
      <c r="F1415" s="270"/>
      <c r="G1415" s="267"/>
      <c r="H1415" s="267"/>
    </row>
    <row r="1416" spans="1:8" ht="9.75">
      <c r="A1416" s="267"/>
      <c r="B1416" s="268"/>
      <c r="C1416" s="267"/>
      <c r="D1416" s="268"/>
      <c r="E1416" s="267"/>
      <c r="F1416" s="270"/>
      <c r="G1416" s="267"/>
      <c r="H1416" s="267"/>
    </row>
    <row r="1417" spans="1:8" ht="9.75">
      <c r="A1417" s="267"/>
      <c r="B1417" s="268"/>
      <c r="C1417" s="267"/>
      <c r="D1417" s="268"/>
      <c r="E1417" s="267"/>
      <c r="F1417" s="270"/>
      <c r="G1417" s="267"/>
      <c r="H1417" s="267"/>
    </row>
    <row r="1418" spans="1:8" ht="9.75">
      <c r="A1418" s="267"/>
      <c r="B1418" s="268"/>
      <c r="C1418" s="267"/>
      <c r="D1418" s="268"/>
      <c r="E1418" s="267"/>
      <c r="F1418" s="270"/>
      <c r="G1418" s="267"/>
      <c r="H1418" s="267"/>
    </row>
    <row r="1419" spans="1:8" ht="9.75">
      <c r="A1419" s="267"/>
      <c r="B1419" s="268"/>
      <c r="C1419" s="267"/>
      <c r="D1419" s="268"/>
      <c r="E1419" s="267"/>
      <c r="F1419" s="270"/>
      <c r="G1419" s="267"/>
      <c r="H1419" s="267"/>
    </row>
    <row r="1420" spans="1:8" ht="9.75">
      <c r="A1420" s="267"/>
      <c r="B1420" s="268"/>
      <c r="C1420" s="267"/>
      <c r="D1420" s="268"/>
      <c r="E1420" s="267"/>
      <c r="F1420" s="270"/>
      <c r="G1420" s="267"/>
      <c r="H1420" s="267"/>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E124"/>
  <sheetViews>
    <sheetView zoomScale="85" zoomScaleNormal="85" zoomScaleSheetLayoutView="75" workbookViewId="0" topLeftCell="A1">
      <pane xSplit="8" ySplit="4" topLeftCell="I5" activePane="bottomRight" state="frozen"/>
      <selection pane="topLeft" activeCell="A1" sqref="A1"/>
      <selection pane="topRight" activeCell="I1" sqref="I1"/>
      <selection pane="bottomLeft" activeCell="A5" sqref="A5"/>
      <selection pane="bottomRight" activeCell="B3" sqref="B3"/>
    </sheetView>
  </sheetViews>
  <sheetFormatPr defaultColWidth="9.140625" defaultRowHeight="12.75"/>
  <cols>
    <col min="1" max="1" width="2.8515625" style="6" customWidth="1"/>
    <col min="2" max="2" width="6.8515625" style="6" customWidth="1"/>
    <col min="3" max="3" width="25.7109375" style="6" customWidth="1"/>
    <col min="4" max="4" width="0.71875" style="6" hidden="1" customWidth="1"/>
    <col min="5" max="5" width="1.28515625" style="6" hidden="1" customWidth="1"/>
    <col min="6" max="6" width="5.421875" style="6" hidden="1" customWidth="1"/>
    <col min="7" max="8" width="8.7109375" style="6" customWidth="1"/>
    <col min="9" max="9" width="25.7109375" style="6" customWidth="1"/>
    <col min="10" max="10" width="9.421875" style="6" customWidth="1"/>
    <col min="11" max="11" width="9.140625" style="6" customWidth="1"/>
    <col min="12" max="12" width="7.57421875" style="72" customWidth="1"/>
    <col min="13" max="13" width="8.7109375" style="222" customWidth="1"/>
    <col min="14" max="14" width="8.7109375" style="6" customWidth="1"/>
    <col min="15" max="15" width="8.28125" style="72" customWidth="1"/>
    <col min="16" max="16" width="7.7109375" style="72" customWidth="1"/>
    <col min="17" max="22" width="7.7109375" style="6" hidden="1" customWidth="1"/>
    <col min="23" max="23" width="6.8515625" style="6" bestFit="1" customWidth="1"/>
    <col min="24" max="24" width="7.8515625" style="6" customWidth="1"/>
    <col min="25" max="25" width="7.7109375" style="6" bestFit="1" customWidth="1"/>
    <col min="26" max="26" width="7.7109375" style="72" customWidth="1"/>
    <col min="27" max="27" width="6.28125" style="6" bestFit="1" customWidth="1"/>
    <col min="28" max="29" width="7.7109375" style="6" customWidth="1"/>
    <col min="30" max="30" width="0" style="6" hidden="1" customWidth="1"/>
    <col min="31" max="35" width="8.7109375" style="6" customWidth="1"/>
    <col min="36" max="37" width="8.00390625" style="6" hidden="1" customWidth="1"/>
    <col min="38" max="38" width="9.57421875" style="6" customWidth="1"/>
    <col min="39" max="39" width="9.00390625" style="6" customWidth="1"/>
    <col min="40" max="40" width="8.00390625" style="6" hidden="1" customWidth="1"/>
    <col min="41" max="41" width="8.00390625" style="6" customWidth="1"/>
    <col min="42" max="42" width="8.00390625" style="6" hidden="1" customWidth="1"/>
    <col min="43" max="43" width="8.00390625" style="6" customWidth="1"/>
    <col min="44" max="44" width="13.57421875" style="6" customWidth="1"/>
    <col min="45" max="45" width="8.00390625" style="6" customWidth="1"/>
    <col min="46" max="47" width="6.7109375" style="6" customWidth="1"/>
    <col min="48" max="48" width="7.7109375" style="6" customWidth="1"/>
    <col min="49" max="49" width="6.7109375" style="6" customWidth="1"/>
    <col min="50" max="51" width="0" style="6" hidden="1" customWidth="1"/>
    <col min="52" max="52" width="6.57421875" style="6" customWidth="1"/>
    <col min="53" max="53" width="5.7109375" style="6" customWidth="1"/>
    <col min="54" max="55" width="9.140625" style="6" customWidth="1"/>
    <col min="56" max="56" width="17.8515625" style="6" customWidth="1"/>
    <col min="57" max="16384" width="9.140625" style="6" customWidth="1"/>
  </cols>
  <sheetData>
    <row r="1" spans="1:57" ht="17.25">
      <c r="A1" s="1">
        <v>1</v>
      </c>
      <c r="B1" s="2"/>
      <c r="C1" s="3" t="s">
        <v>220</v>
      </c>
      <c r="D1" s="3"/>
      <c r="E1" s="3"/>
      <c r="F1" s="3"/>
      <c r="G1" s="4"/>
      <c r="H1" s="4"/>
      <c r="I1" s="2"/>
      <c r="J1" s="5" t="s">
        <v>215</v>
      </c>
      <c r="K1" s="2"/>
      <c r="M1" s="216"/>
      <c r="N1" s="209"/>
      <c r="O1" s="210" t="s">
        <v>211</v>
      </c>
      <c r="P1" s="211"/>
      <c r="Q1" s="2"/>
      <c r="R1" s="2"/>
      <c r="S1" s="4"/>
      <c r="T1" s="2"/>
      <c r="U1" s="2"/>
      <c r="V1" s="2"/>
      <c r="W1" s="2"/>
      <c r="X1" s="2"/>
      <c r="Y1" s="2"/>
      <c r="Z1" s="179"/>
      <c r="AA1" s="8"/>
      <c r="AB1" s="8"/>
      <c r="AC1" s="2"/>
      <c r="AD1" s="2"/>
      <c r="AE1" s="2"/>
      <c r="AF1" s="2"/>
      <c r="AG1" s="2"/>
      <c r="AH1" s="9"/>
      <c r="AI1" s="2"/>
      <c r="AJ1" s="10"/>
      <c r="AK1" s="4"/>
      <c r="AL1" s="2"/>
      <c r="AM1" s="10"/>
      <c r="AN1" s="10"/>
      <c r="AP1" s="2"/>
      <c r="AQ1" s="2"/>
      <c r="AR1" s="404" t="s">
        <v>240</v>
      </c>
      <c r="AS1" s="10"/>
      <c r="AT1" s="4"/>
      <c r="AU1" s="10"/>
      <c r="AV1" s="10"/>
      <c r="AW1" s="2"/>
      <c r="AX1" s="2"/>
      <c r="AY1" s="10"/>
      <c r="AZ1" s="10"/>
      <c r="BA1" s="10"/>
      <c r="BB1" s="12"/>
      <c r="BE1" s="6">
        <v>1</v>
      </c>
    </row>
    <row r="2" spans="1:57" ht="17.25">
      <c r="A2" s="1">
        <v>2</v>
      </c>
      <c r="B2" s="2"/>
      <c r="C2" s="13" t="s">
        <v>1</v>
      </c>
      <c r="D2" s="13"/>
      <c r="E2" s="13"/>
      <c r="F2" s="13"/>
      <c r="G2" s="4"/>
      <c r="H2" s="4"/>
      <c r="I2" s="12" t="s">
        <v>2</v>
      </c>
      <c r="J2" s="390">
        <v>41090</v>
      </c>
      <c r="K2" s="391"/>
      <c r="L2" s="391"/>
      <c r="M2" s="391"/>
      <c r="N2" s="14" t="s">
        <v>3</v>
      </c>
      <c r="O2" s="178"/>
      <c r="Q2" s="2"/>
      <c r="R2" s="2"/>
      <c r="S2" s="2"/>
      <c r="T2" s="2"/>
      <c r="U2" s="2"/>
      <c r="V2" s="2"/>
      <c r="W2" s="2"/>
      <c r="X2" s="2"/>
      <c r="Y2" s="16"/>
      <c r="Z2" s="179"/>
      <c r="AA2" s="17"/>
      <c r="AB2" s="17"/>
      <c r="AC2" s="12" t="s">
        <v>2</v>
      </c>
      <c r="AD2" s="2"/>
      <c r="AE2" s="2"/>
      <c r="AF2" s="2"/>
      <c r="AG2" s="2"/>
      <c r="AH2" s="9"/>
      <c r="AI2" s="18" t="s">
        <v>4</v>
      </c>
      <c r="AJ2" s="10"/>
      <c r="AK2" s="4"/>
      <c r="AL2" s="2"/>
      <c r="AM2" s="10"/>
      <c r="AN2" s="10"/>
      <c r="AO2" s="9"/>
      <c r="AP2" s="2"/>
      <c r="AQ2" s="19" t="s">
        <v>5</v>
      </c>
      <c r="AR2" s="19"/>
      <c r="AS2" s="19"/>
      <c r="AT2" s="4"/>
      <c r="AU2" s="10"/>
      <c r="AV2" s="10"/>
      <c r="AW2" s="2"/>
      <c r="AX2" s="2"/>
      <c r="AY2" s="2"/>
      <c r="AZ2" s="2"/>
      <c r="BA2" s="20"/>
      <c r="BB2" s="12"/>
      <c r="BE2" s="6">
        <v>2</v>
      </c>
    </row>
    <row r="3" spans="1:57" ht="18" thickBot="1">
      <c r="A3" s="1">
        <v>3</v>
      </c>
      <c r="B3" s="405" t="s">
        <v>241</v>
      </c>
      <c r="C3" s="156"/>
      <c r="D3" s="22"/>
      <c r="E3" s="22"/>
      <c r="F3" s="22"/>
      <c r="G3" s="22"/>
      <c r="H3" s="23"/>
      <c r="I3" s="157">
        <f ca="1">NOW()</f>
        <v>41328.58840821759</v>
      </c>
      <c r="J3" s="23" t="s">
        <v>6</v>
      </c>
      <c r="K3" s="24" t="s">
        <v>7</v>
      </c>
      <c r="L3" s="27"/>
      <c r="M3" s="402" t="s">
        <v>239</v>
      </c>
      <c r="N3" s="25"/>
      <c r="O3" s="27"/>
      <c r="P3" s="27"/>
      <c r="Q3" s="28"/>
      <c r="R3" s="24" t="s">
        <v>7</v>
      </c>
      <c r="S3" s="25"/>
      <c r="T3" s="25"/>
      <c r="U3" s="25"/>
      <c r="V3" s="25"/>
      <c r="W3" s="25"/>
      <c r="X3" s="25"/>
      <c r="Y3" s="25"/>
      <c r="Z3" s="27"/>
      <c r="AA3" s="25"/>
      <c r="AB3" s="392">
        <f ca="1">NOW()</f>
        <v>41328.58840821759</v>
      </c>
      <c r="AC3" s="394"/>
      <c r="AD3" s="28"/>
      <c r="AE3" s="27"/>
      <c r="AF3" s="24" t="s">
        <v>7</v>
      </c>
      <c r="AG3" s="25"/>
      <c r="AH3" s="27"/>
      <c r="AI3" s="27"/>
      <c r="AJ3" s="24" t="s">
        <v>7</v>
      </c>
      <c r="AK3" s="29"/>
      <c r="AL3" s="392">
        <f ca="1">NOW()</f>
        <v>41328.58840821759</v>
      </c>
      <c r="AM3" s="393"/>
      <c r="AN3" s="31"/>
      <c r="AO3" s="25"/>
      <c r="AP3" s="25"/>
      <c r="AQ3" s="24" t="s">
        <v>7</v>
      </c>
      <c r="AR3" s="25"/>
      <c r="AS3" s="27"/>
      <c r="AT3" s="27"/>
      <c r="AU3" s="30"/>
      <c r="AV3" s="30"/>
      <c r="AW3" s="32"/>
      <c r="AX3" s="12"/>
      <c r="AY3" s="12"/>
      <c r="AZ3" s="12"/>
      <c r="BA3" s="20"/>
      <c r="BB3" s="12"/>
      <c r="BE3" s="6">
        <v>3</v>
      </c>
    </row>
    <row r="4" spans="1:57" ht="30.75" customHeight="1" thickBot="1" thickTop="1">
      <c r="A4" s="1">
        <v>4</v>
      </c>
      <c r="B4" s="33"/>
      <c r="C4" s="34"/>
      <c r="D4" s="34"/>
      <c r="E4" s="34"/>
      <c r="F4" s="34"/>
      <c r="G4" s="35" t="s">
        <v>8</v>
      </c>
      <c r="H4" s="33">
        <f>C5</f>
        <v>0</v>
      </c>
      <c r="I4" s="33"/>
      <c r="J4" s="239" t="s">
        <v>219</v>
      </c>
      <c r="K4" s="207" t="s">
        <v>210</v>
      </c>
      <c r="L4" s="364">
        <f>20</f>
        <v>20</v>
      </c>
      <c r="M4" s="238" t="s">
        <v>102</v>
      </c>
      <c r="N4" s="207" t="s">
        <v>210</v>
      </c>
      <c r="O4" s="364">
        <f>20+0</f>
        <v>20</v>
      </c>
      <c r="P4" s="34"/>
      <c r="Q4" s="36" t="s">
        <v>25</v>
      </c>
      <c r="R4" s="33"/>
      <c r="S4" s="34"/>
      <c r="T4" s="34"/>
      <c r="U4" s="33"/>
      <c r="V4" s="33"/>
      <c r="W4" s="240" t="s">
        <v>28</v>
      </c>
      <c r="X4" s="207" t="s">
        <v>210</v>
      </c>
      <c r="Y4" s="364">
        <f>20+0</f>
        <v>20</v>
      </c>
      <c r="Z4" s="58"/>
      <c r="AA4" s="58"/>
      <c r="AB4" s="58"/>
      <c r="AC4" s="37"/>
      <c r="AD4" s="38"/>
      <c r="AE4" s="35" t="s">
        <v>8</v>
      </c>
      <c r="AF4" s="212">
        <f>C5</f>
        <v>0</v>
      </c>
      <c r="AG4" s="213"/>
      <c r="AH4" s="40"/>
      <c r="AI4" s="41"/>
      <c r="AJ4" s="34"/>
      <c r="AK4" s="34"/>
      <c r="AL4" s="41"/>
      <c r="AM4" s="41"/>
      <c r="AN4" s="41"/>
      <c r="AO4" s="41"/>
      <c r="AP4" s="33"/>
      <c r="AQ4" s="33"/>
      <c r="AR4" s="41"/>
      <c r="AS4" s="34"/>
      <c r="AT4" s="41"/>
      <c r="AU4" s="33"/>
      <c r="AV4" s="33"/>
      <c r="AW4" s="42"/>
      <c r="AX4" s="42"/>
      <c r="AY4" s="42"/>
      <c r="AZ4" s="42"/>
      <c r="BA4" s="43"/>
      <c r="BB4" s="12"/>
      <c r="BE4" s="6">
        <v>4</v>
      </c>
    </row>
    <row r="5" spans="1:57" ht="19.5" customHeight="1">
      <c r="A5" s="1">
        <v>5</v>
      </c>
      <c r="B5" s="44" t="s">
        <v>8</v>
      </c>
      <c r="C5" s="226">
        <f>+TEAMS!B5</f>
        <v>0</v>
      </c>
      <c r="D5" s="45"/>
      <c r="E5" s="45"/>
      <c r="F5" s="45"/>
      <c r="G5" s="46"/>
      <c r="H5" s="46"/>
      <c r="I5" s="47"/>
      <c r="J5" s="48"/>
      <c r="K5" s="49" t="s">
        <v>9</v>
      </c>
      <c r="L5" s="84"/>
      <c r="M5" s="223" t="s">
        <v>10</v>
      </c>
      <c r="N5" s="224"/>
      <c r="O5" s="225"/>
      <c r="P5" s="53" t="s">
        <v>11</v>
      </c>
      <c r="Q5" s="54"/>
      <c r="R5" s="55" t="s">
        <v>12</v>
      </c>
      <c r="S5" s="56"/>
      <c r="T5" s="54"/>
      <c r="U5" s="57" t="s">
        <v>13</v>
      </c>
      <c r="V5" s="56"/>
      <c r="W5" s="51"/>
      <c r="X5" s="55" t="s">
        <v>14</v>
      </c>
      <c r="Y5" s="50"/>
      <c r="Z5" s="395" t="s">
        <v>15</v>
      </c>
      <c r="AA5" s="396"/>
      <c r="AB5" s="397"/>
      <c r="AC5" s="59"/>
      <c r="AD5" s="60"/>
      <c r="AE5" s="53" t="s">
        <v>16</v>
      </c>
      <c r="AF5" s="53" t="s">
        <v>17</v>
      </c>
      <c r="AG5" s="61" t="s">
        <v>18</v>
      </c>
      <c r="AH5" s="53" t="s">
        <v>19</v>
      </c>
      <c r="AI5" s="62" t="s">
        <v>212</v>
      </c>
      <c r="AJ5" s="53" t="s">
        <v>19</v>
      </c>
      <c r="AK5" s="53" t="s">
        <v>19</v>
      </c>
      <c r="AL5" s="62" t="s">
        <v>20</v>
      </c>
      <c r="AM5" s="62"/>
      <c r="AN5" s="53" t="s">
        <v>21</v>
      </c>
      <c r="AO5" s="59"/>
      <c r="AP5" s="53" t="s">
        <v>22</v>
      </c>
      <c r="AQ5" s="53" t="s">
        <v>22</v>
      </c>
      <c r="AR5" s="62" t="s">
        <v>23</v>
      </c>
      <c r="AS5" s="53"/>
      <c r="AT5" s="53" t="s">
        <v>24</v>
      </c>
      <c r="AU5" s="62" t="s">
        <v>24</v>
      </c>
      <c r="AV5" s="63"/>
      <c r="AW5"/>
      <c r="AX5"/>
      <c r="AY5"/>
      <c r="AZ5"/>
      <c r="BA5"/>
      <c r="BB5"/>
      <c r="BC5"/>
      <c r="BD5"/>
      <c r="BE5" s="6">
        <v>5</v>
      </c>
    </row>
    <row r="6" spans="1:57" ht="13.5" customHeight="1">
      <c r="A6" s="1">
        <v>6</v>
      </c>
      <c r="B6" s="64">
        <v>1</v>
      </c>
      <c r="C6" s="65"/>
      <c r="D6" s="65"/>
      <c r="E6" s="66"/>
      <c r="F6" s="66"/>
      <c r="G6" s="66"/>
      <c r="H6" s="46"/>
      <c r="I6" s="47"/>
      <c r="K6" s="68"/>
      <c r="L6" s="69"/>
      <c r="M6" s="220"/>
      <c r="N6" s="68"/>
      <c r="O6" s="70"/>
      <c r="P6" s="53" t="s">
        <v>26</v>
      </c>
      <c r="Q6" s="67"/>
      <c r="R6" s="68"/>
      <c r="S6" s="69"/>
      <c r="T6" s="67"/>
      <c r="U6" s="68"/>
      <c r="V6" s="69"/>
      <c r="W6" s="67"/>
      <c r="X6" s="68"/>
      <c r="Y6" s="69"/>
      <c r="Z6" s="71" t="s">
        <v>27</v>
      </c>
      <c r="AA6" s="72" t="s">
        <v>28</v>
      </c>
      <c r="AB6" s="73" t="s">
        <v>29</v>
      </c>
      <c r="AC6" s="74" t="s">
        <v>30</v>
      </c>
      <c r="AD6" s="60" t="s">
        <v>31</v>
      </c>
      <c r="AE6" s="53" t="s">
        <v>32</v>
      </c>
      <c r="AF6" s="53" t="s">
        <v>33</v>
      </c>
      <c r="AG6" s="75" t="s">
        <v>34</v>
      </c>
      <c r="AH6" s="73" t="s">
        <v>35</v>
      </c>
      <c r="AI6" s="73" t="s">
        <v>213</v>
      </c>
      <c r="AJ6" s="73" t="s">
        <v>35</v>
      </c>
      <c r="AK6" s="73" t="s">
        <v>35</v>
      </c>
      <c r="AL6" s="62" t="s">
        <v>36</v>
      </c>
      <c r="AM6" s="62" t="s">
        <v>36</v>
      </c>
      <c r="AN6" s="53" t="s">
        <v>37</v>
      </c>
      <c r="AO6" s="74" t="s">
        <v>30</v>
      </c>
      <c r="AP6" s="53" t="s">
        <v>21</v>
      </c>
      <c r="AQ6" s="53" t="s">
        <v>36</v>
      </c>
      <c r="AR6" s="62" t="s">
        <v>38</v>
      </c>
      <c r="AS6" s="53" t="s">
        <v>38</v>
      </c>
      <c r="AT6" s="53" t="s">
        <v>23</v>
      </c>
      <c r="AU6" s="53" t="s">
        <v>39</v>
      </c>
      <c r="AV6" s="76" t="s">
        <v>40</v>
      </c>
      <c r="AW6"/>
      <c r="AX6"/>
      <c r="AY6"/>
      <c r="AZ6"/>
      <c r="BA6"/>
      <c r="BB6"/>
      <c r="BC6"/>
      <c r="BD6"/>
      <c r="BE6" s="6">
        <v>6</v>
      </c>
    </row>
    <row r="7" spans="1:57" ht="15" customHeight="1">
      <c r="A7" s="1">
        <v>7</v>
      </c>
      <c r="B7" s="78"/>
      <c r="C7" s="79" t="s">
        <v>41</v>
      </c>
      <c r="D7" s="80"/>
      <c r="E7" s="80"/>
      <c r="F7" s="81" t="s">
        <v>42</v>
      </c>
      <c r="G7" s="82" t="s">
        <v>43</v>
      </c>
      <c r="H7" s="82" t="s">
        <v>44</v>
      </c>
      <c r="I7" s="83" t="s">
        <v>45</v>
      </c>
      <c r="J7" s="48" t="s">
        <v>39</v>
      </c>
      <c r="K7" s="55" t="s">
        <v>46</v>
      </c>
      <c r="L7" s="84" t="s">
        <v>26</v>
      </c>
      <c r="M7" s="221" t="s">
        <v>39</v>
      </c>
      <c r="N7" s="55" t="s">
        <v>46</v>
      </c>
      <c r="O7" s="55" t="s">
        <v>26</v>
      </c>
      <c r="P7" s="85" t="s">
        <v>47</v>
      </c>
      <c r="Q7" s="48" t="s">
        <v>39</v>
      </c>
      <c r="R7" s="55" t="s">
        <v>46</v>
      </c>
      <c r="S7" s="84" t="s">
        <v>26</v>
      </c>
      <c r="T7" s="48" t="s">
        <v>39</v>
      </c>
      <c r="U7" s="55" t="s">
        <v>46</v>
      </c>
      <c r="V7" s="84" t="s">
        <v>26</v>
      </c>
      <c r="W7" s="48" t="s">
        <v>39</v>
      </c>
      <c r="X7" s="55" t="s">
        <v>46</v>
      </c>
      <c r="Y7" s="84" t="s">
        <v>26</v>
      </c>
      <c r="Z7" s="84"/>
      <c r="AA7" s="85"/>
      <c r="AB7" s="85"/>
      <c r="AC7" s="86" t="s">
        <v>48</v>
      </c>
      <c r="AD7" s="87"/>
      <c r="AE7" s="85" t="s">
        <v>49</v>
      </c>
      <c r="AF7" s="85" t="s">
        <v>49</v>
      </c>
      <c r="AG7" s="88" t="s">
        <v>50</v>
      </c>
      <c r="AH7" s="85" t="s">
        <v>51</v>
      </c>
      <c r="AI7" s="85" t="s">
        <v>50</v>
      </c>
      <c r="AJ7" s="85" t="s">
        <v>51</v>
      </c>
      <c r="AK7" s="85" t="s">
        <v>51</v>
      </c>
      <c r="AL7" s="88" t="s">
        <v>26</v>
      </c>
      <c r="AM7" s="88" t="s">
        <v>52</v>
      </c>
      <c r="AN7" s="85" t="s">
        <v>53</v>
      </c>
      <c r="AO7" s="86" t="s">
        <v>48</v>
      </c>
      <c r="AP7" s="85" t="s">
        <v>37</v>
      </c>
      <c r="AQ7" s="85" t="s">
        <v>26</v>
      </c>
      <c r="AR7" s="62" t="s">
        <v>54</v>
      </c>
      <c r="AS7" s="85" t="s">
        <v>52</v>
      </c>
      <c r="AT7" s="85" t="s">
        <v>26</v>
      </c>
      <c r="AU7" s="85" t="s">
        <v>26</v>
      </c>
      <c r="AV7" s="89" t="s">
        <v>55</v>
      </c>
      <c r="AW7"/>
      <c r="AX7"/>
      <c r="AY7"/>
      <c r="AZ7"/>
      <c r="BA7"/>
      <c r="BB7"/>
      <c r="BC7"/>
      <c r="BD7"/>
      <c r="BE7" s="6">
        <v>7</v>
      </c>
    </row>
    <row r="8" spans="1:57" ht="15" customHeight="1">
      <c r="A8" s="1">
        <v>8</v>
      </c>
      <c r="B8" s="158">
        <v>1</v>
      </c>
      <c r="C8" s="159">
        <f>+TEAMS!D5</f>
        <v>0</v>
      </c>
      <c r="D8" s="159">
        <f>+TEAMS!E5</f>
        <v>0</v>
      </c>
      <c r="E8" s="159">
        <f>+TEAMS!F5</f>
        <v>0</v>
      </c>
      <c r="F8" s="159">
        <f>+TEAMS!G5</f>
        <v>0</v>
      </c>
      <c r="G8" s="159">
        <f>+TEAMS!E5</f>
        <v>0</v>
      </c>
      <c r="H8" s="159">
        <f>+TEAMS!G5</f>
        <v>0</v>
      </c>
      <c r="I8" s="159">
        <f>+TEAMS!F5</f>
        <v>0</v>
      </c>
      <c r="J8" s="91">
        <v>0</v>
      </c>
      <c r="K8" s="92">
        <v>0</v>
      </c>
      <c r="L8" s="92">
        <f>IF(J8="E",L$4,(J8+K8))</f>
        <v>0</v>
      </c>
      <c r="M8" s="91">
        <v>0</v>
      </c>
      <c r="N8" s="92">
        <v>0</v>
      </c>
      <c r="O8" s="92">
        <f>IF(M8="E",O$4,(M8+N8))</f>
        <v>0</v>
      </c>
      <c r="P8" s="180"/>
      <c r="Q8" s="94"/>
      <c r="R8" s="86"/>
      <c r="S8" s="92">
        <v>0</v>
      </c>
      <c r="T8" s="94"/>
      <c r="U8" s="86"/>
      <c r="V8" s="92">
        <v>0</v>
      </c>
      <c r="W8" s="91">
        <v>0</v>
      </c>
      <c r="X8" s="92"/>
      <c r="Y8" s="92">
        <f>IF(W8="E",Y$4,(W8+X8))</f>
        <v>0</v>
      </c>
      <c r="Z8" s="96"/>
      <c r="AA8" s="92"/>
      <c r="AB8" s="92"/>
      <c r="AC8" s="93"/>
      <c r="AD8" s="60"/>
      <c r="AE8" s="97"/>
      <c r="AF8" s="97"/>
      <c r="AG8" s="98">
        <v>0</v>
      </c>
      <c r="AH8" s="50"/>
      <c r="AI8" s="50"/>
      <c r="AJ8" s="48"/>
      <c r="AK8" s="48"/>
      <c r="AL8" s="93"/>
      <c r="AM8" s="99"/>
      <c r="AN8" s="100"/>
      <c r="AO8" s="93"/>
      <c r="AP8" s="93"/>
      <c r="AQ8" s="93"/>
      <c r="AR8" s="93"/>
      <c r="AS8" s="99"/>
      <c r="AT8" s="101">
        <f>L8+O8+Y8-Z8-AA8+SUM(AE8:AI8)</f>
        <v>0</v>
      </c>
      <c r="AU8" s="92">
        <f>L8+O8+Y8</f>
        <v>0</v>
      </c>
      <c r="AV8" s="102" t="str">
        <f>IF(AU8&gt;0,"","CLEAR")</f>
        <v>CLEAR</v>
      </c>
      <c r="AW8"/>
      <c r="AX8"/>
      <c r="AY8"/>
      <c r="AZ8"/>
      <c r="BA8"/>
      <c r="BB8"/>
      <c r="BC8"/>
      <c r="BD8"/>
      <c r="BE8" s="6">
        <v>8</v>
      </c>
    </row>
    <row r="9" spans="1:57" ht="15" customHeight="1">
      <c r="A9" s="1">
        <v>9</v>
      </c>
      <c r="B9" s="158">
        <v>2</v>
      </c>
      <c r="C9" s="159">
        <f>+TEAMS!D6</f>
        <v>0</v>
      </c>
      <c r="D9" s="159">
        <f>+TEAMS!E6</f>
        <v>0</v>
      </c>
      <c r="E9" s="159">
        <f>+TEAMS!F6</f>
        <v>0</v>
      </c>
      <c r="F9" s="159">
        <f>+TEAMS!G6</f>
        <v>0</v>
      </c>
      <c r="G9" s="159">
        <f>+TEAMS!E6</f>
        <v>0</v>
      </c>
      <c r="H9" s="159">
        <f>+TEAMS!G6</f>
        <v>0</v>
      </c>
      <c r="I9" s="159">
        <f>+TEAMS!F6</f>
        <v>0</v>
      </c>
      <c r="J9" s="91">
        <v>0</v>
      </c>
      <c r="K9" s="92">
        <v>0</v>
      </c>
      <c r="L9" s="92">
        <f>IF(J9="E",L$4,(J9+K9))</f>
        <v>0</v>
      </c>
      <c r="M9" s="91">
        <v>0</v>
      </c>
      <c r="N9" s="92">
        <v>0</v>
      </c>
      <c r="O9" s="92">
        <f>IF(M9="E",O$4,(M9+N9))</f>
        <v>0</v>
      </c>
      <c r="P9" s="181"/>
      <c r="Q9" s="94"/>
      <c r="R9" s="86"/>
      <c r="S9" s="92">
        <v>0</v>
      </c>
      <c r="T9" s="94"/>
      <c r="U9" s="86"/>
      <c r="V9" s="92">
        <v>0</v>
      </c>
      <c r="W9" s="91">
        <v>0</v>
      </c>
      <c r="X9" s="92"/>
      <c r="Y9" s="92">
        <f>IF(W9="E",Y$4,(W9+X9))</f>
        <v>0</v>
      </c>
      <c r="Z9" s="96"/>
      <c r="AA9" s="92"/>
      <c r="AB9" s="92"/>
      <c r="AC9" s="104"/>
      <c r="AD9" s="60"/>
      <c r="AE9" s="97"/>
      <c r="AF9" s="107"/>
      <c r="AG9" s="98">
        <v>0</v>
      </c>
      <c r="AH9" s="50"/>
      <c r="AI9" s="50"/>
      <c r="AJ9" s="48"/>
      <c r="AK9" s="48"/>
      <c r="AL9" s="104"/>
      <c r="AM9" s="62"/>
      <c r="AN9" s="100"/>
      <c r="AO9" s="104"/>
      <c r="AP9" s="104"/>
      <c r="AQ9" s="104"/>
      <c r="AR9" s="104"/>
      <c r="AS9" s="53"/>
      <c r="AT9" s="101">
        <f>L9+O9+Y9-Z9-AA9+SUM(AE9:AI9)</f>
        <v>0</v>
      </c>
      <c r="AU9" s="92">
        <f>L9+O9+Y9</f>
        <v>0</v>
      </c>
      <c r="AV9" s="108" t="str">
        <f>IF(AU9&gt;0,"","CLEAR")</f>
        <v>CLEAR</v>
      </c>
      <c r="AW9"/>
      <c r="AX9"/>
      <c r="AY9"/>
      <c r="AZ9"/>
      <c r="BA9"/>
      <c r="BB9"/>
      <c r="BC9"/>
      <c r="BD9"/>
      <c r="BE9" s="6">
        <v>9</v>
      </c>
    </row>
    <row r="10" spans="1:57" ht="15" customHeight="1">
      <c r="A10" s="1">
        <v>10</v>
      </c>
      <c r="B10" s="158">
        <v>3</v>
      </c>
      <c r="C10" s="159">
        <f>+TEAMS!D7</f>
        <v>0</v>
      </c>
      <c r="D10" s="159">
        <f>+TEAMS!E7</f>
        <v>0</v>
      </c>
      <c r="E10" s="159">
        <f>+TEAMS!F7</f>
        <v>0</v>
      </c>
      <c r="F10" s="159">
        <f>+TEAMS!G7</f>
        <v>0</v>
      </c>
      <c r="G10" s="159">
        <f>+TEAMS!E7</f>
        <v>0</v>
      </c>
      <c r="H10" s="159">
        <f>+TEAMS!G7</f>
        <v>0</v>
      </c>
      <c r="I10" s="159">
        <f>+TEAMS!F7</f>
        <v>0</v>
      </c>
      <c r="J10" s="91">
        <v>0</v>
      </c>
      <c r="K10" s="92">
        <v>0</v>
      </c>
      <c r="L10" s="92">
        <f>IF(J10="E",L$4,(J10+K10))</f>
        <v>0</v>
      </c>
      <c r="M10" s="91">
        <v>0</v>
      </c>
      <c r="N10" s="92">
        <v>0</v>
      </c>
      <c r="O10" s="92">
        <f>IF(M10="E",O$4,(M10+N10))</f>
        <v>0</v>
      </c>
      <c r="P10" s="181"/>
      <c r="Q10" s="109"/>
      <c r="R10" s="86"/>
      <c r="S10" s="92">
        <v>0</v>
      </c>
      <c r="T10" s="94"/>
      <c r="U10" s="86"/>
      <c r="V10" s="92">
        <v>0</v>
      </c>
      <c r="W10" s="91">
        <v>0</v>
      </c>
      <c r="X10" s="92"/>
      <c r="Y10" s="92">
        <f>IF(W10="E",Y$4,(W10+X10))</f>
        <v>0</v>
      </c>
      <c r="Z10" s="96"/>
      <c r="AA10" s="92"/>
      <c r="AB10" s="92"/>
      <c r="AC10" s="104"/>
      <c r="AD10" s="60"/>
      <c r="AE10" s="97"/>
      <c r="AF10" s="107"/>
      <c r="AG10" s="98">
        <v>0</v>
      </c>
      <c r="AH10" s="50"/>
      <c r="AI10" s="50"/>
      <c r="AJ10" s="48"/>
      <c r="AK10" s="48"/>
      <c r="AL10" s="104"/>
      <c r="AM10" s="110"/>
      <c r="AN10" s="100"/>
      <c r="AO10" s="104"/>
      <c r="AP10" s="104"/>
      <c r="AQ10" s="104"/>
      <c r="AR10" s="104"/>
      <c r="AS10" s="111"/>
      <c r="AT10" s="101">
        <f>L10+O10+Y10-Z10-AA10+SUM(AE10:AI10)</f>
        <v>0</v>
      </c>
      <c r="AU10" s="92">
        <f>L10+O10+Y10</f>
        <v>0</v>
      </c>
      <c r="AV10" s="108" t="str">
        <f>IF(AU10&gt;0,"","CLEAR")</f>
        <v>CLEAR</v>
      </c>
      <c r="AW10" s="403"/>
      <c r="AX10"/>
      <c r="AY10"/>
      <c r="AZ10"/>
      <c r="BA10"/>
      <c r="BB10"/>
      <c r="BC10"/>
      <c r="BD10"/>
      <c r="BE10" s="6">
        <v>10</v>
      </c>
    </row>
    <row r="11" spans="1:57" ht="15" customHeight="1">
      <c r="A11" s="1">
        <v>11</v>
      </c>
      <c r="B11" s="158">
        <v>4</v>
      </c>
      <c r="C11" s="159">
        <f>+TEAMS!D8</f>
        <v>0</v>
      </c>
      <c r="D11" s="159">
        <f>+TEAMS!E8</f>
        <v>0</v>
      </c>
      <c r="E11" s="159">
        <f>+TEAMS!F8</f>
        <v>0</v>
      </c>
      <c r="F11" s="159">
        <f>+TEAMS!G8</f>
        <v>0</v>
      </c>
      <c r="G11" s="159">
        <f>+TEAMS!E8</f>
        <v>0</v>
      </c>
      <c r="H11" s="159">
        <f>+TEAMS!G8</f>
        <v>0</v>
      </c>
      <c r="I11" s="159">
        <f>+TEAMS!F8</f>
        <v>0</v>
      </c>
      <c r="J11" s="91">
        <v>0</v>
      </c>
      <c r="K11" s="92">
        <v>0</v>
      </c>
      <c r="L11" s="92">
        <f>IF(J11="E",L$4,(J11+K11))</f>
        <v>0</v>
      </c>
      <c r="M11" s="91">
        <v>0</v>
      </c>
      <c r="N11" s="92">
        <v>0</v>
      </c>
      <c r="O11" s="92">
        <f>IF(M11="E",O$4,(M11+N11))</f>
        <v>0</v>
      </c>
      <c r="P11" s="181"/>
      <c r="Q11" s="94"/>
      <c r="R11" s="86"/>
      <c r="S11" s="92">
        <v>0</v>
      </c>
      <c r="T11" s="94"/>
      <c r="U11" s="86"/>
      <c r="V11" s="92">
        <v>0</v>
      </c>
      <c r="W11" s="91">
        <v>0</v>
      </c>
      <c r="X11" s="92"/>
      <c r="Y11" s="92">
        <f>IF(W11="E",Y$4,(W11+X11))</f>
        <v>0</v>
      </c>
      <c r="Z11" s="96"/>
      <c r="AA11" s="92"/>
      <c r="AB11" s="92"/>
      <c r="AC11" s="104"/>
      <c r="AD11" s="60"/>
      <c r="AE11" s="97"/>
      <c r="AF11" s="107"/>
      <c r="AG11" s="112">
        <v>0</v>
      </c>
      <c r="AH11" s="113"/>
      <c r="AI11" s="113"/>
      <c r="AJ11" s="114"/>
      <c r="AK11" s="114"/>
      <c r="AL11" s="104"/>
      <c r="AM11" s="62"/>
      <c r="AN11" s="100"/>
      <c r="AO11" s="104"/>
      <c r="AP11" s="104"/>
      <c r="AQ11" s="104"/>
      <c r="AR11" s="104"/>
      <c r="AS11" s="53"/>
      <c r="AT11" s="101">
        <f>L11+O11+Y11-Z11-AA11+SUM(AE11:AI11)</f>
        <v>0</v>
      </c>
      <c r="AU11" s="92">
        <f>L11+O11+Y11</f>
        <v>0</v>
      </c>
      <c r="AV11" s="108" t="str">
        <f>IF(AU11&gt;0,"","CLEAR")</f>
        <v>CLEAR</v>
      </c>
      <c r="AW11"/>
      <c r="AX11"/>
      <c r="AY11"/>
      <c r="AZ11"/>
      <c r="BA11"/>
      <c r="BB11"/>
      <c r="BC11"/>
      <c r="BD11"/>
      <c r="BE11" s="6">
        <v>11</v>
      </c>
    </row>
    <row r="12" spans="1:57" ht="15" customHeight="1">
      <c r="A12" s="1">
        <v>12</v>
      </c>
      <c r="B12" s="158">
        <v>5</v>
      </c>
      <c r="C12" s="159">
        <f>+TEAMS!D9</f>
        <v>0</v>
      </c>
      <c r="D12" s="159">
        <f>+TEAMS!E9</f>
        <v>0</v>
      </c>
      <c r="E12" s="159">
        <f>+TEAMS!F9</f>
        <v>0</v>
      </c>
      <c r="F12" s="159">
        <f>+TEAMS!G9</f>
        <v>0</v>
      </c>
      <c r="G12" s="159">
        <f>+TEAMS!E9</f>
        <v>0</v>
      </c>
      <c r="H12" s="159"/>
      <c r="I12" s="159"/>
      <c r="J12" s="115"/>
      <c r="K12" s="116" t="s">
        <v>59</v>
      </c>
      <c r="L12" s="117"/>
      <c r="M12" s="115"/>
      <c r="N12" s="116" t="s">
        <v>59</v>
      </c>
      <c r="O12" s="117"/>
      <c r="P12" s="182"/>
      <c r="Q12" s="115"/>
      <c r="R12" s="119" t="s">
        <v>59</v>
      </c>
      <c r="S12" s="117"/>
      <c r="T12" s="115"/>
      <c r="U12" s="119" t="s">
        <v>59</v>
      </c>
      <c r="V12" s="120"/>
      <c r="W12" s="115"/>
      <c r="X12" s="116" t="s">
        <v>59</v>
      </c>
      <c r="Y12" s="117"/>
      <c r="Z12" s="105" t="s">
        <v>60</v>
      </c>
      <c r="AA12" s="122" t="s">
        <v>60</v>
      </c>
      <c r="AB12" s="122" t="s">
        <v>60</v>
      </c>
      <c r="AC12" s="118"/>
      <c r="AD12" s="60"/>
      <c r="AE12" s="90"/>
      <c r="AF12" s="100"/>
      <c r="AG12" s="123" t="s">
        <v>61</v>
      </c>
      <c r="AH12" s="100">
        <v>0</v>
      </c>
      <c r="AI12" s="82"/>
      <c r="AJ12" s="100"/>
      <c r="AK12" s="102"/>
      <c r="AL12" s="118"/>
      <c r="AM12" s="62"/>
      <c r="AN12" s="87"/>
      <c r="AO12" s="118"/>
      <c r="AP12" s="118"/>
      <c r="AQ12" s="118"/>
      <c r="AR12" s="118"/>
      <c r="AS12" s="53"/>
      <c r="AT12" s="124"/>
      <c r="AU12" s="125"/>
      <c r="AV12" s="126"/>
      <c r="AW12"/>
      <c r="AX12"/>
      <c r="AY12"/>
      <c r="AZ12"/>
      <c r="BA12"/>
      <c r="BB12"/>
      <c r="BC12"/>
      <c r="BD12"/>
      <c r="BE12" s="6">
        <v>12</v>
      </c>
    </row>
    <row r="13" spans="1:57" ht="15" customHeight="1" thickBot="1">
      <c r="A13" s="1">
        <v>13</v>
      </c>
      <c r="B13" s="127"/>
      <c r="C13" s="128"/>
      <c r="D13" s="129"/>
      <c r="E13" s="129"/>
      <c r="F13" s="130"/>
      <c r="G13" s="131"/>
      <c r="H13" s="131"/>
      <c r="I13" s="132"/>
      <c r="J13" s="133"/>
      <c r="K13" s="134" t="s">
        <v>6</v>
      </c>
      <c r="L13" s="135">
        <f>SUM(L8:L11)-MAX(L8:L11)</f>
        <v>0</v>
      </c>
      <c r="M13" s="133"/>
      <c r="N13" s="134" t="s">
        <v>6</v>
      </c>
      <c r="O13" s="135">
        <f>SUM(O8:O11)-MAX(O8:O11)</f>
        <v>0</v>
      </c>
      <c r="P13" s="135">
        <f>L13+O13-Z13</f>
        <v>0</v>
      </c>
      <c r="Q13" s="136"/>
      <c r="R13" s="134" t="s">
        <v>6</v>
      </c>
      <c r="S13" s="135">
        <v>0</v>
      </c>
      <c r="T13" s="136"/>
      <c r="U13" s="134" t="s">
        <v>6</v>
      </c>
      <c r="V13" s="135">
        <v>0</v>
      </c>
      <c r="W13" s="133"/>
      <c r="X13" s="134" t="s">
        <v>6</v>
      </c>
      <c r="Y13" s="135">
        <f>SUM(Y8:Y11)-MAX(Y8:Y11)</f>
        <v>0</v>
      </c>
      <c r="Z13" s="135">
        <f>SUM(Z8:Z11)</f>
        <v>0</v>
      </c>
      <c r="AA13" s="135">
        <f>SUM(AA8:AA11)</f>
        <v>0</v>
      </c>
      <c r="AB13" s="135">
        <f>SUM(AB8:AB11)</f>
        <v>0</v>
      </c>
      <c r="AC13" s="135">
        <f>P13+Y13-AA13-AB13</f>
        <v>0</v>
      </c>
      <c r="AD13" s="137"/>
      <c r="AE13" s="138"/>
      <c r="AF13" s="138"/>
      <c r="AG13" s="135">
        <f>SUM(AG8:AG11)</f>
        <v>0</v>
      </c>
      <c r="AH13" s="139" t="s">
        <v>62</v>
      </c>
      <c r="AI13" s="138"/>
      <c r="AJ13" s="140"/>
      <c r="AK13" s="141"/>
      <c r="AL13" s="142">
        <f>SUM(AE8:AF12)+AG13+SUM(AH8:AI12)</f>
        <v>0</v>
      </c>
      <c r="AM13" s="243">
        <f>RANK(AL13,$AL$13:$AL$103,-1)</f>
        <v>1</v>
      </c>
      <c r="AN13" s="135">
        <v>0</v>
      </c>
      <c r="AO13" s="144">
        <f>AC13</f>
        <v>0</v>
      </c>
      <c r="AP13" s="135">
        <v>0</v>
      </c>
      <c r="AQ13" s="135">
        <f>AL13/4</f>
        <v>0</v>
      </c>
      <c r="AR13" s="135">
        <f>AO13+AQ13</f>
        <v>0</v>
      </c>
      <c r="AS13" s="145"/>
      <c r="AT13" s="146"/>
      <c r="AU13" s="147"/>
      <c r="AV13" s="148"/>
      <c r="AW13"/>
      <c r="AX13"/>
      <c r="AY13"/>
      <c r="AZ13"/>
      <c r="BA13"/>
      <c r="BB13"/>
      <c r="BC13"/>
      <c r="BD13"/>
      <c r="BE13" s="6">
        <v>13</v>
      </c>
    </row>
    <row r="14" spans="1:57" ht="21.75" customHeight="1" thickBot="1">
      <c r="A14" s="1">
        <v>14</v>
      </c>
      <c r="B14" s="33"/>
      <c r="C14" s="34"/>
      <c r="D14" s="34"/>
      <c r="E14" s="34"/>
      <c r="F14" s="34"/>
      <c r="G14" s="34"/>
      <c r="H14" s="34"/>
      <c r="I14" s="33"/>
      <c r="J14" s="35" t="s">
        <v>8</v>
      </c>
      <c r="K14" s="215">
        <f>C15</f>
        <v>0</v>
      </c>
      <c r="L14" s="227"/>
      <c r="M14" s="218"/>
      <c r="N14" s="33"/>
      <c r="O14" s="227"/>
      <c r="P14" s="227"/>
      <c r="Q14" s="36" t="s">
        <v>25</v>
      </c>
      <c r="R14" s="33"/>
      <c r="S14" s="34"/>
      <c r="T14" s="34"/>
      <c r="U14" s="33"/>
      <c r="V14" s="33"/>
      <c r="W14" s="33"/>
      <c r="X14" s="33"/>
      <c r="Y14" s="33"/>
      <c r="Z14" s="227"/>
      <c r="AA14" s="34"/>
      <c r="AB14" s="227"/>
      <c r="AC14" s="37"/>
      <c r="AD14" s="38"/>
      <c r="AE14" s="35" t="s">
        <v>8</v>
      </c>
      <c r="AF14" s="212">
        <f>C15</f>
        <v>0</v>
      </c>
      <c r="AG14" s="213"/>
      <c r="AH14" s="40"/>
      <c r="AI14" s="41"/>
      <c r="AJ14" s="34"/>
      <c r="AK14" s="34"/>
      <c r="AL14" s="41"/>
      <c r="AM14" s="41"/>
      <c r="AN14" s="41"/>
      <c r="AO14" s="41"/>
      <c r="AP14" s="33"/>
      <c r="AQ14" s="33"/>
      <c r="AR14" s="41"/>
      <c r="AS14" s="34"/>
      <c r="AT14" s="41"/>
      <c r="AU14" s="33"/>
      <c r="AV14" s="33"/>
      <c r="AW14"/>
      <c r="AX14"/>
      <c r="AY14"/>
      <c r="AZ14"/>
      <c r="BA14"/>
      <c r="BB14"/>
      <c r="BC14"/>
      <c r="BD14"/>
      <c r="BE14" s="6">
        <v>14</v>
      </c>
    </row>
    <row r="15" spans="1:57" ht="15" customHeight="1">
      <c r="A15" s="1">
        <v>15</v>
      </c>
      <c r="B15" s="44" t="s">
        <v>8</v>
      </c>
      <c r="C15" s="226">
        <f>+TEAMS!B15</f>
        <v>0</v>
      </c>
      <c r="D15" s="45"/>
      <c r="E15" s="45"/>
      <c r="F15" s="45"/>
      <c r="G15" s="46"/>
      <c r="H15" s="46"/>
      <c r="I15" s="47"/>
      <c r="J15" s="48"/>
      <c r="K15" s="49" t="s">
        <v>9</v>
      </c>
      <c r="L15" s="84"/>
      <c r="M15" s="219"/>
      <c r="N15" s="49" t="s">
        <v>10</v>
      </c>
      <c r="O15" s="55"/>
      <c r="P15" s="53" t="s">
        <v>11</v>
      </c>
      <c r="Q15" s="54"/>
      <c r="R15" s="55" t="s">
        <v>12</v>
      </c>
      <c r="S15" s="56"/>
      <c r="T15" s="54"/>
      <c r="U15" s="57" t="s">
        <v>13</v>
      </c>
      <c r="V15" s="56"/>
      <c r="W15" s="51"/>
      <c r="X15" s="55" t="s">
        <v>14</v>
      </c>
      <c r="Y15" s="50"/>
      <c r="Z15" s="384" t="s">
        <v>15</v>
      </c>
      <c r="AA15" s="385"/>
      <c r="AB15" s="386"/>
      <c r="AC15" s="59"/>
      <c r="AD15" s="60"/>
      <c r="AE15" s="53" t="s">
        <v>16</v>
      </c>
      <c r="AF15" s="53" t="s">
        <v>17</v>
      </c>
      <c r="AG15" s="61" t="s">
        <v>18</v>
      </c>
      <c r="AH15" s="53" t="s">
        <v>19</v>
      </c>
      <c r="AI15" s="62" t="s">
        <v>19</v>
      </c>
      <c r="AJ15" s="53" t="s">
        <v>19</v>
      </c>
      <c r="AK15" s="53" t="s">
        <v>19</v>
      </c>
      <c r="AL15" s="62" t="s">
        <v>20</v>
      </c>
      <c r="AM15" s="62"/>
      <c r="AN15" s="53" t="s">
        <v>21</v>
      </c>
      <c r="AO15" s="59"/>
      <c r="AP15" s="53" t="s">
        <v>22</v>
      </c>
      <c r="AQ15" s="53" t="s">
        <v>22</v>
      </c>
      <c r="AR15" s="62" t="s">
        <v>23</v>
      </c>
      <c r="AS15" s="53"/>
      <c r="AT15" s="53" t="s">
        <v>24</v>
      </c>
      <c r="AU15" s="62" t="s">
        <v>24</v>
      </c>
      <c r="AV15" s="63"/>
      <c r="AW15"/>
      <c r="AX15"/>
      <c r="AY15"/>
      <c r="AZ15"/>
      <c r="BA15"/>
      <c r="BB15"/>
      <c r="BC15"/>
      <c r="BD15"/>
      <c r="BE15" s="6">
        <v>15</v>
      </c>
    </row>
    <row r="16" spans="1:57" ht="13.5" customHeight="1">
      <c r="A16" s="1">
        <v>16</v>
      </c>
      <c r="B16" s="64">
        <v>2</v>
      </c>
      <c r="C16" s="65"/>
      <c r="D16" s="65"/>
      <c r="E16" s="66"/>
      <c r="F16" s="66"/>
      <c r="G16" s="66"/>
      <c r="H16" s="46"/>
      <c r="I16" s="47"/>
      <c r="J16" s="67"/>
      <c r="K16" s="68"/>
      <c r="L16" s="69"/>
      <c r="M16" s="220"/>
      <c r="N16" s="68"/>
      <c r="O16" s="70"/>
      <c r="P16" s="53" t="s">
        <v>26</v>
      </c>
      <c r="Q16" s="67"/>
      <c r="R16" s="68"/>
      <c r="S16" s="69"/>
      <c r="T16" s="67"/>
      <c r="U16" s="68"/>
      <c r="V16" s="69"/>
      <c r="W16" s="67"/>
      <c r="X16" s="68"/>
      <c r="Y16" s="69"/>
      <c r="Z16" s="71" t="s">
        <v>27</v>
      </c>
      <c r="AA16" s="72" t="s">
        <v>28</v>
      </c>
      <c r="AB16" s="73" t="s">
        <v>29</v>
      </c>
      <c r="AC16" s="74" t="s">
        <v>30</v>
      </c>
      <c r="AD16" s="60" t="s">
        <v>31</v>
      </c>
      <c r="AE16" s="53" t="s">
        <v>32</v>
      </c>
      <c r="AF16" s="53" t="s">
        <v>33</v>
      </c>
      <c r="AG16" s="75" t="s">
        <v>34</v>
      </c>
      <c r="AH16" s="73" t="s">
        <v>35</v>
      </c>
      <c r="AI16" s="73" t="s">
        <v>35</v>
      </c>
      <c r="AJ16" s="73" t="s">
        <v>35</v>
      </c>
      <c r="AK16" s="73" t="s">
        <v>35</v>
      </c>
      <c r="AL16" s="62" t="s">
        <v>36</v>
      </c>
      <c r="AM16" s="62" t="s">
        <v>36</v>
      </c>
      <c r="AN16" s="53" t="s">
        <v>37</v>
      </c>
      <c r="AO16" s="74" t="s">
        <v>30</v>
      </c>
      <c r="AP16" s="53" t="s">
        <v>21</v>
      </c>
      <c r="AQ16" s="53" t="s">
        <v>36</v>
      </c>
      <c r="AR16" s="62" t="s">
        <v>38</v>
      </c>
      <c r="AS16" s="53" t="s">
        <v>38</v>
      </c>
      <c r="AT16" s="53" t="s">
        <v>23</v>
      </c>
      <c r="AU16" s="53" t="s">
        <v>39</v>
      </c>
      <c r="AV16" s="76" t="s">
        <v>40</v>
      </c>
      <c r="AW16"/>
      <c r="AX16"/>
      <c r="AY16"/>
      <c r="AZ16"/>
      <c r="BA16"/>
      <c r="BB16"/>
      <c r="BC16"/>
      <c r="BD16"/>
      <c r="BE16" s="6">
        <v>16</v>
      </c>
    </row>
    <row r="17" spans="1:57" ht="15" customHeight="1">
      <c r="A17" s="1">
        <v>17</v>
      </c>
      <c r="B17" s="78"/>
      <c r="C17" s="79" t="s">
        <v>41</v>
      </c>
      <c r="D17" s="80"/>
      <c r="E17" s="80"/>
      <c r="F17" s="81" t="s">
        <v>42</v>
      </c>
      <c r="G17" s="82" t="s">
        <v>43</v>
      </c>
      <c r="H17" s="82" t="s">
        <v>44</v>
      </c>
      <c r="I17" s="83" t="s">
        <v>45</v>
      </c>
      <c r="J17" s="48" t="s">
        <v>39</v>
      </c>
      <c r="K17" s="55" t="s">
        <v>46</v>
      </c>
      <c r="L17" s="84" t="s">
        <v>26</v>
      </c>
      <c r="M17" s="221" t="s">
        <v>39</v>
      </c>
      <c r="N17" s="55" t="s">
        <v>46</v>
      </c>
      <c r="O17" s="55" t="s">
        <v>26</v>
      </c>
      <c r="P17" s="85" t="s">
        <v>47</v>
      </c>
      <c r="Q17" s="48" t="s">
        <v>39</v>
      </c>
      <c r="R17" s="55" t="s">
        <v>46</v>
      </c>
      <c r="S17" s="84" t="s">
        <v>26</v>
      </c>
      <c r="T17" s="48" t="s">
        <v>39</v>
      </c>
      <c r="U17" s="55" t="s">
        <v>46</v>
      </c>
      <c r="V17" s="84" t="s">
        <v>26</v>
      </c>
      <c r="W17" s="48" t="s">
        <v>39</v>
      </c>
      <c r="X17" s="55" t="s">
        <v>46</v>
      </c>
      <c r="Y17" s="84" t="s">
        <v>26</v>
      </c>
      <c r="Z17" s="84"/>
      <c r="AA17" s="85"/>
      <c r="AB17" s="85"/>
      <c r="AC17" s="86" t="s">
        <v>48</v>
      </c>
      <c r="AD17" s="87"/>
      <c r="AE17" s="85" t="s">
        <v>49</v>
      </c>
      <c r="AF17" s="85" t="s">
        <v>49</v>
      </c>
      <c r="AG17" s="88" t="s">
        <v>50</v>
      </c>
      <c r="AH17" s="85" t="s">
        <v>51</v>
      </c>
      <c r="AI17" s="85" t="s">
        <v>51</v>
      </c>
      <c r="AJ17" s="85" t="s">
        <v>51</v>
      </c>
      <c r="AK17" s="85" t="s">
        <v>51</v>
      </c>
      <c r="AL17" s="88" t="s">
        <v>26</v>
      </c>
      <c r="AM17" s="88" t="s">
        <v>52</v>
      </c>
      <c r="AN17" s="85" t="s">
        <v>53</v>
      </c>
      <c r="AO17" s="86" t="s">
        <v>48</v>
      </c>
      <c r="AP17" s="85" t="s">
        <v>37</v>
      </c>
      <c r="AQ17" s="85" t="s">
        <v>26</v>
      </c>
      <c r="AR17" s="62" t="s">
        <v>54</v>
      </c>
      <c r="AS17" s="85" t="s">
        <v>52</v>
      </c>
      <c r="AT17" s="85" t="s">
        <v>26</v>
      </c>
      <c r="AU17" s="85" t="s">
        <v>26</v>
      </c>
      <c r="AV17" s="89" t="s">
        <v>55</v>
      </c>
      <c r="AW17"/>
      <c r="AX17"/>
      <c r="AY17"/>
      <c r="AZ17"/>
      <c r="BA17"/>
      <c r="BB17"/>
      <c r="BC17"/>
      <c r="BD17"/>
      <c r="BE17" s="6">
        <v>17</v>
      </c>
    </row>
    <row r="18" spans="1:57" ht="15" customHeight="1">
      <c r="A18" s="1">
        <v>18</v>
      </c>
      <c r="B18" s="158">
        <v>6</v>
      </c>
      <c r="C18" s="159">
        <f>+TEAMS!D15</f>
        <v>0</v>
      </c>
      <c r="D18" s="159">
        <f>+TEAMS!E15</f>
        <v>0</v>
      </c>
      <c r="E18" s="159">
        <f>+TEAMS!F15</f>
        <v>0</v>
      </c>
      <c r="F18" s="159">
        <f>+TEAMS!G15</f>
        <v>0</v>
      </c>
      <c r="G18" s="159">
        <f>+TEAMS!E15</f>
        <v>0</v>
      </c>
      <c r="H18" s="159">
        <f>+TEAMS!G15</f>
        <v>0</v>
      </c>
      <c r="I18" s="159">
        <f>+TEAMS!F15</f>
        <v>0</v>
      </c>
      <c r="J18" s="91">
        <v>0</v>
      </c>
      <c r="K18" s="92">
        <v>0</v>
      </c>
      <c r="L18" s="92">
        <f>IF(J18="E",L$4,(J18+K18))</f>
        <v>0</v>
      </c>
      <c r="M18" s="91">
        <v>0</v>
      </c>
      <c r="N18" s="92">
        <v>0</v>
      </c>
      <c r="O18" s="92">
        <f>IF(M18="E",O$4,(M18+N18))</f>
        <v>0</v>
      </c>
      <c r="P18" s="180"/>
      <c r="Q18" s="94"/>
      <c r="R18" s="86"/>
      <c r="S18" s="92">
        <v>0</v>
      </c>
      <c r="T18" s="94"/>
      <c r="U18" s="86"/>
      <c r="V18" s="92">
        <v>0</v>
      </c>
      <c r="W18" s="91">
        <v>0</v>
      </c>
      <c r="X18" s="92"/>
      <c r="Y18" s="92">
        <f>IF(W18="E",Y$4,(W18+X18))</f>
        <v>0</v>
      </c>
      <c r="Z18" s="96"/>
      <c r="AA18" s="92"/>
      <c r="AB18" s="92"/>
      <c r="AC18" s="93"/>
      <c r="AD18" s="60"/>
      <c r="AE18" s="97"/>
      <c r="AF18" s="97"/>
      <c r="AG18" s="98">
        <v>0</v>
      </c>
      <c r="AH18" s="50"/>
      <c r="AI18" s="50"/>
      <c r="AJ18" s="48"/>
      <c r="AK18" s="48"/>
      <c r="AL18" s="93"/>
      <c r="AM18" s="99"/>
      <c r="AN18" s="100"/>
      <c r="AO18" s="93"/>
      <c r="AP18" s="93"/>
      <c r="AQ18" s="93"/>
      <c r="AR18" s="93"/>
      <c r="AS18" s="99"/>
      <c r="AT18" s="101">
        <f>L18+O18+Y18-Z18-AA18+SUM(AE18:AI18)</f>
        <v>0</v>
      </c>
      <c r="AU18" s="92">
        <f>L18+O18+Y18</f>
        <v>0</v>
      </c>
      <c r="AV18" s="102" t="str">
        <f>IF(AU18&gt;0,"","CLEAR")</f>
        <v>CLEAR</v>
      </c>
      <c r="AW18"/>
      <c r="AX18"/>
      <c r="AY18"/>
      <c r="AZ18"/>
      <c r="BA18"/>
      <c r="BB18"/>
      <c r="BC18"/>
      <c r="BD18"/>
      <c r="BE18" s="6">
        <v>18</v>
      </c>
    </row>
    <row r="19" spans="1:57" ht="15" customHeight="1">
      <c r="A19" s="1">
        <v>19</v>
      </c>
      <c r="B19" s="158">
        <v>7</v>
      </c>
      <c r="C19" s="159">
        <f>+TEAMS!D16</f>
        <v>0</v>
      </c>
      <c r="D19" s="159">
        <f>+TEAMS!E16</f>
        <v>0</v>
      </c>
      <c r="E19" s="159">
        <f>+TEAMS!F16</f>
        <v>0</v>
      </c>
      <c r="F19" s="159">
        <f>+TEAMS!G16</f>
        <v>0</v>
      </c>
      <c r="G19" s="159">
        <f>+TEAMS!E16</f>
        <v>0</v>
      </c>
      <c r="H19" s="368">
        <f>+TEAMS!G16</f>
        <v>0</v>
      </c>
      <c r="I19" s="159">
        <f>+TEAMS!F16</f>
        <v>0</v>
      </c>
      <c r="J19" s="91">
        <v>0</v>
      </c>
      <c r="K19" s="92">
        <v>0</v>
      </c>
      <c r="L19" s="92">
        <f>IF(J19="E",L$4,(J19+K19))</f>
        <v>0</v>
      </c>
      <c r="M19" s="91">
        <v>0</v>
      </c>
      <c r="N19" s="92">
        <v>0</v>
      </c>
      <c r="O19" s="92">
        <f>IF(M19="E",O$4,(M19+N19))</f>
        <v>0</v>
      </c>
      <c r="P19" s="181"/>
      <c r="Q19" s="94"/>
      <c r="R19" s="86"/>
      <c r="S19" s="92">
        <v>0</v>
      </c>
      <c r="T19" s="94"/>
      <c r="U19" s="86"/>
      <c r="V19" s="92">
        <v>0</v>
      </c>
      <c r="W19" s="91">
        <v>0</v>
      </c>
      <c r="X19" s="92"/>
      <c r="Y19" s="92">
        <f>IF(W19="E",Y$4,(W19+X19))</f>
        <v>0</v>
      </c>
      <c r="Z19" s="96"/>
      <c r="AA19" s="92"/>
      <c r="AB19" s="92"/>
      <c r="AC19" s="104"/>
      <c r="AD19" s="60"/>
      <c r="AE19" s="97"/>
      <c r="AF19" s="107"/>
      <c r="AG19" s="98">
        <v>0</v>
      </c>
      <c r="AH19" s="50"/>
      <c r="AI19" s="50"/>
      <c r="AJ19" s="48"/>
      <c r="AK19" s="48"/>
      <c r="AL19" s="104"/>
      <c r="AM19" s="62"/>
      <c r="AN19" s="100"/>
      <c r="AO19" s="104"/>
      <c r="AP19" s="104"/>
      <c r="AQ19" s="104"/>
      <c r="AR19" s="104"/>
      <c r="AS19" s="53"/>
      <c r="AT19" s="101">
        <f>L19+O19+Y19-Z19-AA19+SUM(AE19:AI19)</f>
        <v>0</v>
      </c>
      <c r="AU19" s="92">
        <f>L19+O19+Y19</f>
        <v>0</v>
      </c>
      <c r="AV19" s="108" t="str">
        <f>IF(AU19&gt;0,"","CLEAR")</f>
        <v>CLEAR</v>
      </c>
      <c r="AW19"/>
      <c r="AX19"/>
      <c r="AY19"/>
      <c r="AZ19"/>
      <c r="BA19"/>
      <c r="BB19"/>
      <c r="BC19"/>
      <c r="BD19"/>
      <c r="BE19" s="6">
        <v>19</v>
      </c>
    </row>
    <row r="20" spans="1:57" ht="15" customHeight="1">
      <c r="A20" s="1">
        <v>20</v>
      </c>
      <c r="B20" s="158">
        <v>8</v>
      </c>
      <c r="C20" s="159">
        <f>+TEAMS!D17</f>
        <v>0</v>
      </c>
      <c r="D20" s="159">
        <f>+TEAMS!E17</f>
        <v>0</v>
      </c>
      <c r="E20" s="159">
        <f>+TEAMS!F17</f>
        <v>0</v>
      </c>
      <c r="F20" s="159">
        <f>+TEAMS!G17</f>
        <v>0</v>
      </c>
      <c r="G20" s="159">
        <f>+TEAMS!E17</f>
        <v>0</v>
      </c>
      <c r="H20" s="159">
        <f>+TEAMS!G17</f>
        <v>0</v>
      </c>
      <c r="I20" s="159">
        <f>+TEAMS!F17</f>
        <v>0</v>
      </c>
      <c r="J20" s="91">
        <v>0</v>
      </c>
      <c r="K20" s="92">
        <v>0</v>
      </c>
      <c r="L20" s="92">
        <f>IF(J20="E",L$4,(J20+K20))</f>
        <v>0</v>
      </c>
      <c r="M20" s="91">
        <v>0</v>
      </c>
      <c r="N20" s="92">
        <v>0</v>
      </c>
      <c r="O20" s="92">
        <f>IF(M20="E",O$4,(M20+N20))</f>
        <v>0</v>
      </c>
      <c r="P20" s="181"/>
      <c r="Q20" s="109"/>
      <c r="R20" s="86"/>
      <c r="S20" s="92">
        <v>0</v>
      </c>
      <c r="T20" s="94"/>
      <c r="U20" s="86"/>
      <c r="V20" s="92">
        <v>0</v>
      </c>
      <c r="W20" s="91">
        <v>0</v>
      </c>
      <c r="X20" s="92"/>
      <c r="Y20" s="92">
        <f>IF(W20="E",Y$4,(W20+X20))</f>
        <v>0</v>
      </c>
      <c r="Z20" s="96"/>
      <c r="AA20" s="92"/>
      <c r="AB20" s="92"/>
      <c r="AC20" s="104"/>
      <c r="AD20" s="60"/>
      <c r="AE20" s="97"/>
      <c r="AF20" s="107"/>
      <c r="AG20" s="98">
        <v>0</v>
      </c>
      <c r="AH20" s="50"/>
      <c r="AI20" s="50"/>
      <c r="AJ20" s="48"/>
      <c r="AK20" s="48"/>
      <c r="AL20" s="104"/>
      <c r="AM20" s="110"/>
      <c r="AN20" s="100"/>
      <c r="AO20" s="104"/>
      <c r="AP20" s="104"/>
      <c r="AQ20" s="104"/>
      <c r="AR20" s="104"/>
      <c r="AS20" s="111"/>
      <c r="AT20" s="101">
        <f>L20+O20+Y20-Z20-AA20+SUM(AE20:AI20)</f>
        <v>0</v>
      </c>
      <c r="AU20" s="92">
        <f>L20+O20+Y20</f>
        <v>0</v>
      </c>
      <c r="AV20" s="108" t="str">
        <f>IF(AU20&gt;0,"","CLEAR")</f>
        <v>CLEAR</v>
      </c>
      <c r="AW20" s="403"/>
      <c r="AX20"/>
      <c r="AY20"/>
      <c r="AZ20"/>
      <c r="BA20"/>
      <c r="BB20"/>
      <c r="BC20"/>
      <c r="BD20"/>
      <c r="BE20" s="6">
        <v>20</v>
      </c>
    </row>
    <row r="21" spans="1:57" ht="15" customHeight="1">
      <c r="A21" s="1">
        <v>21</v>
      </c>
      <c r="B21" s="158">
        <v>9</v>
      </c>
      <c r="C21" s="159">
        <f>+TEAMS!D18</f>
        <v>0</v>
      </c>
      <c r="D21" s="159">
        <f>+TEAMS!E18</f>
        <v>0</v>
      </c>
      <c r="E21" s="159">
        <f>+TEAMS!F18</f>
        <v>0</v>
      </c>
      <c r="F21" s="159">
        <f>+TEAMS!G18</f>
        <v>0</v>
      </c>
      <c r="G21" s="159">
        <f>+TEAMS!E18</f>
        <v>0</v>
      </c>
      <c r="H21" s="159">
        <f>+TEAMS!G18</f>
        <v>0</v>
      </c>
      <c r="I21" s="159">
        <f>+TEAMS!F18</f>
        <v>0</v>
      </c>
      <c r="J21" s="91">
        <v>0</v>
      </c>
      <c r="K21" s="92">
        <v>0</v>
      </c>
      <c r="L21" s="92">
        <f>IF(J21="E",L$4,(J21+K21))</f>
        <v>0</v>
      </c>
      <c r="M21" s="91">
        <v>0</v>
      </c>
      <c r="N21" s="92">
        <v>0</v>
      </c>
      <c r="O21" s="92">
        <f>IF(M21="E",O$4,(M21+N21))</f>
        <v>0</v>
      </c>
      <c r="P21" s="181"/>
      <c r="Q21" s="94"/>
      <c r="R21" s="86"/>
      <c r="S21" s="92">
        <v>0</v>
      </c>
      <c r="T21" s="94"/>
      <c r="U21" s="86"/>
      <c r="V21" s="92">
        <v>0</v>
      </c>
      <c r="W21" s="91">
        <v>0</v>
      </c>
      <c r="X21" s="92"/>
      <c r="Y21" s="92">
        <f>IF(W21="E",Y$4,(W21+X21))</f>
        <v>0</v>
      </c>
      <c r="Z21" s="96"/>
      <c r="AA21" s="92"/>
      <c r="AB21" s="92"/>
      <c r="AC21" s="104"/>
      <c r="AD21" s="60"/>
      <c r="AE21" s="97"/>
      <c r="AF21" s="107"/>
      <c r="AG21" s="112">
        <v>0</v>
      </c>
      <c r="AH21" s="113"/>
      <c r="AI21" s="113"/>
      <c r="AJ21" s="114"/>
      <c r="AK21" s="114"/>
      <c r="AL21" s="104"/>
      <c r="AM21" s="62"/>
      <c r="AN21" s="100"/>
      <c r="AO21" s="104"/>
      <c r="AP21" s="104"/>
      <c r="AQ21" s="104"/>
      <c r="AR21" s="104"/>
      <c r="AS21" s="53"/>
      <c r="AT21" s="101">
        <f>L21+O21+Y21-Z21-AA21+SUM(AE21:AI21)</f>
        <v>0</v>
      </c>
      <c r="AU21" s="92">
        <f>L21+O21+Y21</f>
        <v>0</v>
      </c>
      <c r="AV21" s="108" t="str">
        <f>IF(AU21&gt;0,"","CLEAR")</f>
        <v>CLEAR</v>
      </c>
      <c r="AW21" s="403"/>
      <c r="AX21"/>
      <c r="AY21"/>
      <c r="AZ21"/>
      <c r="BA21"/>
      <c r="BB21"/>
      <c r="BC21"/>
      <c r="BD21"/>
      <c r="BE21" s="6">
        <v>21</v>
      </c>
    </row>
    <row r="22" spans="1:57" ht="15" customHeight="1">
      <c r="A22" s="1">
        <v>22</v>
      </c>
      <c r="B22" s="158">
        <v>10</v>
      </c>
      <c r="C22" s="159">
        <f>+TEAMS!D19</f>
        <v>0</v>
      </c>
      <c r="D22" s="159">
        <f>+TEAMS!E19</f>
        <v>0</v>
      </c>
      <c r="E22" s="159">
        <f>+TEAMS!F19</f>
        <v>0</v>
      </c>
      <c r="F22" s="159">
        <f>+TEAMS!G19</f>
        <v>0</v>
      </c>
      <c r="G22" s="159">
        <f>+TEAMS!E19</f>
        <v>0</v>
      </c>
      <c r="H22" s="159"/>
      <c r="I22" s="159"/>
      <c r="J22" s="115"/>
      <c r="K22" s="116" t="s">
        <v>59</v>
      </c>
      <c r="L22" s="117"/>
      <c r="M22" s="115"/>
      <c r="N22" s="116" t="s">
        <v>59</v>
      </c>
      <c r="O22" s="117"/>
      <c r="P22" s="182"/>
      <c r="Q22" s="115"/>
      <c r="R22" s="119" t="s">
        <v>59</v>
      </c>
      <c r="S22" s="117"/>
      <c r="T22" s="115"/>
      <c r="U22" s="119" t="s">
        <v>59</v>
      </c>
      <c r="V22" s="120"/>
      <c r="W22" s="115"/>
      <c r="X22" s="116" t="s">
        <v>59</v>
      </c>
      <c r="Y22" s="117"/>
      <c r="Z22" s="105" t="s">
        <v>60</v>
      </c>
      <c r="AA22" s="122" t="s">
        <v>60</v>
      </c>
      <c r="AB22" s="122" t="s">
        <v>60</v>
      </c>
      <c r="AC22" s="118"/>
      <c r="AD22" s="60"/>
      <c r="AE22" s="90">
        <v>0</v>
      </c>
      <c r="AF22" s="100">
        <v>0</v>
      </c>
      <c r="AG22" s="123" t="s">
        <v>61</v>
      </c>
      <c r="AH22" s="100">
        <v>0</v>
      </c>
      <c r="AI22" s="82"/>
      <c r="AJ22" s="100"/>
      <c r="AK22" s="102"/>
      <c r="AL22" s="118"/>
      <c r="AM22" s="62"/>
      <c r="AN22" s="87"/>
      <c r="AO22" s="118"/>
      <c r="AP22" s="118"/>
      <c r="AQ22" s="118"/>
      <c r="AR22" s="118"/>
      <c r="AS22" s="53"/>
      <c r="AT22" s="124"/>
      <c r="AU22" s="125"/>
      <c r="AV22" s="126"/>
      <c r="AW22"/>
      <c r="AX22"/>
      <c r="AY22"/>
      <c r="AZ22"/>
      <c r="BA22"/>
      <c r="BB22"/>
      <c r="BC22"/>
      <c r="BD22"/>
      <c r="BE22" s="6">
        <v>22</v>
      </c>
    </row>
    <row r="23" spans="1:57" ht="15" customHeight="1" thickBot="1">
      <c r="A23" s="1">
        <v>23</v>
      </c>
      <c r="B23" s="127"/>
      <c r="C23" s="128"/>
      <c r="D23" s="129"/>
      <c r="E23" s="129"/>
      <c r="F23" s="130"/>
      <c r="G23" s="131"/>
      <c r="H23" s="131"/>
      <c r="I23" s="132"/>
      <c r="J23" s="133"/>
      <c r="K23" s="134" t="s">
        <v>6</v>
      </c>
      <c r="L23" s="135">
        <f>SUM(L18:L21)-MAX(L18:L21)</f>
        <v>0</v>
      </c>
      <c r="M23" s="133"/>
      <c r="N23" s="134" t="s">
        <v>6</v>
      </c>
      <c r="O23" s="135">
        <f>SUM(O18:O21)-MAX(O18:O21)</f>
        <v>0</v>
      </c>
      <c r="P23" s="135">
        <f>L23+O23-Z23</f>
        <v>0</v>
      </c>
      <c r="Q23" s="136"/>
      <c r="R23" s="134" t="s">
        <v>6</v>
      </c>
      <c r="S23" s="135">
        <v>0</v>
      </c>
      <c r="T23" s="136"/>
      <c r="U23" s="134" t="s">
        <v>6</v>
      </c>
      <c r="V23" s="135">
        <v>0</v>
      </c>
      <c r="W23" s="133"/>
      <c r="X23" s="134" t="s">
        <v>6</v>
      </c>
      <c r="Y23" s="135">
        <f>SUM(Y18:Y21)-MAX(Y18:Y21)</f>
        <v>0</v>
      </c>
      <c r="Z23" s="135">
        <f>SUM(Z18:Z21)</f>
        <v>0</v>
      </c>
      <c r="AA23" s="135">
        <f>SUM(AA18:AA21)</f>
        <v>0</v>
      </c>
      <c r="AB23" s="135">
        <f>SUM(AB18:AB21)</f>
        <v>0</v>
      </c>
      <c r="AC23" s="135">
        <f>P23+Y23-AA23-AB23</f>
        <v>0</v>
      </c>
      <c r="AD23" s="137"/>
      <c r="AE23" s="138"/>
      <c r="AF23" s="138"/>
      <c r="AG23" s="135">
        <f>SUM(AG18:AG21)</f>
        <v>0</v>
      </c>
      <c r="AH23" s="139" t="s">
        <v>62</v>
      </c>
      <c r="AI23" s="138"/>
      <c r="AJ23" s="140"/>
      <c r="AK23" s="141"/>
      <c r="AL23" s="142">
        <f>SUM(AE18:AF22)+AG23+SUM(AH18:AI22)</f>
        <v>0</v>
      </c>
      <c r="AM23" s="243">
        <f>RANK(AL23,$AL$13:$AL$103,-1)</f>
        <v>1</v>
      </c>
      <c r="AN23" s="135">
        <v>0</v>
      </c>
      <c r="AO23" s="144">
        <f>AC23</f>
        <v>0</v>
      </c>
      <c r="AP23" s="135">
        <v>0</v>
      </c>
      <c r="AQ23" s="135">
        <f>AL23/4</f>
        <v>0</v>
      </c>
      <c r="AR23" s="135">
        <f>AO23+AQ23</f>
        <v>0</v>
      </c>
      <c r="AS23" s="145"/>
      <c r="AT23" s="146"/>
      <c r="AU23" s="147"/>
      <c r="AV23" s="148"/>
      <c r="AW23"/>
      <c r="AX23"/>
      <c r="AY23"/>
      <c r="AZ23"/>
      <c r="BA23"/>
      <c r="BB23"/>
      <c r="BC23"/>
      <c r="BD23"/>
      <c r="BE23" s="6">
        <v>23</v>
      </c>
    </row>
    <row r="24" spans="1:57" ht="21" customHeight="1" thickBot="1">
      <c r="A24" s="1">
        <v>24</v>
      </c>
      <c r="B24" s="33"/>
      <c r="C24" s="34"/>
      <c r="D24" s="34"/>
      <c r="E24" s="34"/>
      <c r="F24" s="34"/>
      <c r="G24" s="34"/>
      <c r="H24" s="34"/>
      <c r="I24" s="33"/>
      <c r="J24" s="35" t="s">
        <v>8</v>
      </c>
      <c r="K24" s="215">
        <f>C25</f>
        <v>0</v>
      </c>
      <c r="L24" s="227"/>
      <c r="M24" s="218"/>
      <c r="N24" s="33"/>
      <c r="O24" s="227"/>
      <c r="P24" s="227"/>
      <c r="Q24" s="36" t="s">
        <v>25</v>
      </c>
      <c r="R24" s="33"/>
      <c r="S24" s="34"/>
      <c r="T24" s="34"/>
      <c r="U24" s="33"/>
      <c r="V24" s="33"/>
      <c r="W24" s="33"/>
      <c r="X24" s="33"/>
      <c r="Y24" s="33"/>
      <c r="Z24" s="227"/>
      <c r="AA24" s="34"/>
      <c r="AB24" s="227"/>
      <c r="AC24" s="37"/>
      <c r="AD24" s="38"/>
      <c r="AE24" s="35" t="s">
        <v>8</v>
      </c>
      <c r="AF24" s="212">
        <f>C25</f>
        <v>0</v>
      </c>
      <c r="AG24" s="213"/>
      <c r="AH24" s="40"/>
      <c r="AI24" s="41"/>
      <c r="AJ24" s="34"/>
      <c r="AK24" s="34"/>
      <c r="AL24" s="41"/>
      <c r="AM24" s="41"/>
      <c r="AN24" s="41"/>
      <c r="AO24" s="41"/>
      <c r="AP24" s="33"/>
      <c r="AQ24" s="33"/>
      <c r="AR24" s="41"/>
      <c r="AS24" s="34"/>
      <c r="AT24" s="41"/>
      <c r="AU24" s="33"/>
      <c r="AV24" s="33"/>
      <c r="AW24"/>
      <c r="AX24"/>
      <c r="AY24"/>
      <c r="AZ24"/>
      <c r="BA24"/>
      <c r="BB24"/>
      <c r="BC24"/>
      <c r="BD24"/>
      <c r="BE24" s="6">
        <v>24</v>
      </c>
    </row>
    <row r="25" spans="1:57" ht="15" customHeight="1">
      <c r="A25" s="1">
        <v>25</v>
      </c>
      <c r="B25" s="44" t="s">
        <v>8</v>
      </c>
      <c r="C25" s="226">
        <f>+TEAMS!B25</f>
        <v>0</v>
      </c>
      <c r="D25" s="45"/>
      <c r="E25" s="45"/>
      <c r="F25" s="45"/>
      <c r="G25" s="46"/>
      <c r="H25" s="46"/>
      <c r="I25" s="47"/>
      <c r="J25" s="48"/>
      <c r="K25" s="49" t="s">
        <v>9</v>
      </c>
      <c r="L25" s="84"/>
      <c r="M25" s="219"/>
      <c r="N25" s="49" t="s">
        <v>10</v>
      </c>
      <c r="O25" s="55"/>
      <c r="P25" s="53" t="s">
        <v>11</v>
      </c>
      <c r="Q25" s="54"/>
      <c r="R25" s="55" t="s">
        <v>12</v>
      </c>
      <c r="S25" s="56"/>
      <c r="T25" s="54"/>
      <c r="U25" s="57" t="s">
        <v>13</v>
      </c>
      <c r="V25" s="56"/>
      <c r="W25" s="51"/>
      <c r="X25" s="55" t="s">
        <v>14</v>
      </c>
      <c r="Y25" s="50"/>
      <c r="Z25" s="384" t="s">
        <v>15</v>
      </c>
      <c r="AA25" s="385"/>
      <c r="AB25" s="386"/>
      <c r="AC25" s="59"/>
      <c r="AD25" s="60"/>
      <c r="AE25" s="53" t="s">
        <v>16</v>
      </c>
      <c r="AF25" s="53" t="s">
        <v>17</v>
      </c>
      <c r="AG25" s="61" t="s">
        <v>18</v>
      </c>
      <c r="AH25" s="53" t="s">
        <v>19</v>
      </c>
      <c r="AI25" s="62" t="s">
        <v>19</v>
      </c>
      <c r="AJ25" s="53" t="s">
        <v>19</v>
      </c>
      <c r="AK25" s="53" t="s">
        <v>19</v>
      </c>
      <c r="AL25" s="62" t="s">
        <v>20</v>
      </c>
      <c r="AM25" s="62"/>
      <c r="AN25" s="53" t="s">
        <v>21</v>
      </c>
      <c r="AO25" s="59"/>
      <c r="AP25" s="53" t="s">
        <v>22</v>
      </c>
      <c r="AQ25" s="53" t="s">
        <v>22</v>
      </c>
      <c r="AR25" s="62" t="s">
        <v>23</v>
      </c>
      <c r="AS25" s="53"/>
      <c r="AT25" s="53" t="s">
        <v>24</v>
      </c>
      <c r="AU25" s="62" t="s">
        <v>24</v>
      </c>
      <c r="AV25" s="63"/>
      <c r="AW25"/>
      <c r="AX25"/>
      <c r="AY25"/>
      <c r="AZ25"/>
      <c r="BA25"/>
      <c r="BB25"/>
      <c r="BC25"/>
      <c r="BD25"/>
      <c r="BE25" s="6">
        <v>25</v>
      </c>
    </row>
    <row r="26" spans="1:57" ht="13.5" customHeight="1">
      <c r="A26" s="1">
        <v>26</v>
      </c>
      <c r="B26" s="64">
        <v>3</v>
      </c>
      <c r="C26" s="155"/>
      <c r="D26" s="65"/>
      <c r="E26" s="66"/>
      <c r="F26" s="66"/>
      <c r="G26" s="66"/>
      <c r="H26" s="46"/>
      <c r="I26" s="47"/>
      <c r="J26" s="67"/>
      <c r="K26" s="68"/>
      <c r="L26" s="69"/>
      <c r="M26" s="220"/>
      <c r="N26" s="68"/>
      <c r="O26" s="70"/>
      <c r="P26" s="53" t="s">
        <v>26</v>
      </c>
      <c r="Q26" s="67"/>
      <c r="R26" s="68"/>
      <c r="S26" s="69"/>
      <c r="T26" s="67"/>
      <c r="U26" s="68"/>
      <c r="V26" s="69"/>
      <c r="W26" s="67"/>
      <c r="X26" s="68"/>
      <c r="Y26" s="69"/>
      <c r="Z26" s="71" t="s">
        <v>27</v>
      </c>
      <c r="AA26" s="72" t="s">
        <v>28</v>
      </c>
      <c r="AB26" s="73" t="s">
        <v>29</v>
      </c>
      <c r="AC26" s="74" t="s">
        <v>30</v>
      </c>
      <c r="AD26" s="60" t="s">
        <v>31</v>
      </c>
      <c r="AE26" s="53" t="s">
        <v>32</v>
      </c>
      <c r="AF26" s="53" t="s">
        <v>33</v>
      </c>
      <c r="AG26" s="75" t="s">
        <v>34</v>
      </c>
      <c r="AH26" s="73" t="s">
        <v>35</v>
      </c>
      <c r="AI26" s="73" t="s">
        <v>35</v>
      </c>
      <c r="AJ26" s="73" t="s">
        <v>35</v>
      </c>
      <c r="AK26" s="73" t="s">
        <v>35</v>
      </c>
      <c r="AL26" s="62" t="s">
        <v>36</v>
      </c>
      <c r="AM26" s="62" t="s">
        <v>36</v>
      </c>
      <c r="AN26" s="53" t="s">
        <v>37</v>
      </c>
      <c r="AO26" s="74" t="s">
        <v>30</v>
      </c>
      <c r="AP26" s="53" t="s">
        <v>21</v>
      </c>
      <c r="AQ26" s="53" t="s">
        <v>36</v>
      </c>
      <c r="AR26" s="62" t="s">
        <v>38</v>
      </c>
      <c r="AS26" s="53" t="s">
        <v>38</v>
      </c>
      <c r="AT26" s="53" t="s">
        <v>23</v>
      </c>
      <c r="AU26" s="53" t="s">
        <v>39</v>
      </c>
      <c r="AV26" s="76" t="s">
        <v>40</v>
      </c>
      <c r="AW26"/>
      <c r="AX26"/>
      <c r="AY26"/>
      <c r="AZ26"/>
      <c r="BA26"/>
      <c r="BB26"/>
      <c r="BC26"/>
      <c r="BD26"/>
      <c r="BE26" s="6">
        <v>26</v>
      </c>
    </row>
    <row r="27" spans="1:57" ht="15" customHeight="1">
      <c r="A27" s="1">
        <v>27</v>
      </c>
      <c r="B27" s="78"/>
      <c r="C27" s="79" t="s">
        <v>41</v>
      </c>
      <c r="D27" s="80"/>
      <c r="E27" s="80"/>
      <c r="F27" s="81" t="s">
        <v>42</v>
      </c>
      <c r="G27" s="82" t="s">
        <v>43</v>
      </c>
      <c r="H27" s="82" t="s">
        <v>44</v>
      </c>
      <c r="I27" s="83" t="s">
        <v>45</v>
      </c>
      <c r="J27" s="48" t="s">
        <v>39</v>
      </c>
      <c r="K27" s="55" t="s">
        <v>46</v>
      </c>
      <c r="L27" s="84" t="s">
        <v>26</v>
      </c>
      <c r="M27" s="221" t="s">
        <v>39</v>
      </c>
      <c r="N27" s="55" t="s">
        <v>46</v>
      </c>
      <c r="O27" s="55" t="s">
        <v>26</v>
      </c>
      <c r="P27" s="85" t="s">
        <v>47</v>
      </c>
      <c r="Q27" s="48" t="s">
        <v>39</v>
      </c>
      <c r="R27" s="55" t="s">
        <v>46</v>
      </c>
      <c r="S27" s="84" t="s">
        <v>26</v>
      </c>
      <c r="T27" s="48" t="s">
        <v>39</v>
      </c>
      <c r="U27" s="55" t="s">
        <v>46</v>
      </c>
      <c r="V27" s="84" t="s">
        <v>26</v>
      </c>
      <c r="W27" s="48" t="s">
        <v>39</v>
      </c>
      <c r="X27" s="55" t="s">
        <v>46</v>
      </c>
      <c r="Y27" s="84" t="s">
        <v>26</v>
      </c>
      <c r="Z27" s="84"/>
      <c r="AA27" s="85"/>
      <c r="AB27" s="85"/>
      <c r="AC27" s="86" t="s">
        <v>48</v>
      </c>
      <c r="AD27" s="87"/>
      <c r="AE27" s="85" t="s">
        <v>49</v>
      </c>
      <c r="AF27" s="85" t="s">
        <v>49</v>
      </c>
      <c r="AG27" s="88" t="s">
        <v>50</v>
      </c>
      <c r="AH27" s="85" t="s">
        <v>51</v>
      </c>
      <c r="AI27" s="85" t="s">
        <v>51</v>
      </c>
      <c r="AJ27" s="85" t="s">
        <v>51</v>
      </c>
      <c r="AK27" s="85" t="s">
        <v>51</v>
      </c>
      <c r="AL27" s="88" t="s">
        <v>26</v>
      </c>
      <c r="AM27" s="88" t="s">
        <v>52</v>
      </c>
      <c r="AN27" s="85" t="s">
        <v>53</v>
      </c>
      <c r="AO27" s="86" t="s">
        <v>48</v>
      </c>
      <c r="AP27" s="85" t="s">
        <v>37</v>
      </c>
      <c r="AQ27" s="85" t="s">
        <v>26</v>
      </c>
      <c r="AR27" s="62" t="s">
        <v>54</v>
      </c>
      <c r="AS27" s="85" t="s">
        <v>52</v>
      </c>
      <c r="AT27" s="85" t="s">
        <v>26</v>
      </c>
      <c r="AU27" s="85" t="s">
        <v>26</v>
      </c>
      <c r="AV27" s="89" t="s">
        <v>55</v>
      </c>
      <c r="AW27"/>
      <c r="AX27"/>
      <c r="AY27"/>
      <c r="AZ27"/>
      <c r="BA27"/>
      <c r="BB27"/>
      <c r="BC27"/>
      <c r="BD27"/>
      <c r="BE27" s="6">
        <v>27</v>
      </c>
    </row>
    <row r="28" spans="1:57" ht="15" customHeight="1">
      <c r="A28" s="1">
        <v>28</v>
      </c>
      <c r="B28" s="158">
        <v>11</v>
      </c>
      <c r="C28" s="159">
        <f>+TEAMS!D25</f>
        <v>0</v>
      </c>
      <c r="D28" s="159">
        <f>+TEAMS!E25</f>
        <v>0</v>
      </c>
      <c r="E28" s="159">
        <f>+TEAMS!F25</f>
        <v>0</v>
      </c>
      <c r="F28" s="159">
        <f>+TEAMS!G25</f>
        <v>0</v>
      </c>
      <c r="G28" s="159">
        <f>+TEAMS!E25</f>
        <v>0</v>
      </c>
      <c r="H28" s="159">
        <f>+TEAMS!G25</f>
        <v>0</v>
      </c>
      <c r="I28" s="159">
        <f>+TEAMS!F25</f>
        <v>0</v>
      </c>
      <c r="J28" s="91">
        <v>0</v>
      </c>
      <c r="K28" s="92">
        <v>0</v>
      </c>
      <c r="L28" s="92">
        <f>IF(J28="E",L$4,(J28+K28))</f>
        <v>0</v>
      </c>
      <c r="M28" s="91">
        <v>0</v>
      </c>
      <c r="N28" s="92">
        <v>0</v>
      </c>
      <c r="O28" s="92">
        <f>IF(M28="E",O$4,(M28+N28))</f>
        <v>0</v>
      </c>
      <c r="P28" s="180"/>
      <c r="Q28" s="94"/>
      <c r="R28" s="86"/>
      <c r="S28" s="92">
        <v>0</v>
      </c>
      <c r="T28" s="94"/>
      <c r="U28" s="86"/>
      <c r="V28" s="92">
        <v>0</v>
      </c>
      <c r="W28" s="91">
        <v>0</v>
      </c>
      <c r="X28" s="92"/>
      <c r="Y28" s="92">
        <f>IF(W28="E",Y$4,(W28+X28))</f>
        <v>0</v>
      </c>
      <c r="Z28" s="96"/>
      <c r="AA28" s="92"/>
      <c r="AB28" s="92"/>
      <c r="AC28" s="93"/>
      <c r="AD28" s="60"/>
      <c r="AE28" s="97"/>
      <c r="AF28" s="97"/>
      <c r="AG28" s="98">
        <v>0</v>
      </c>
      <c r="AH28" s="50"/>
      <c r="AI28" s="50"/>
      <c r="AJ28" s="48"/>
      <c r="AK28" s="48"/>
      <c r="AL28" s="93"/>
      <c r="AM28" s="99"/>
      <c r="AN28" s="100"/>
      <c r="AO28" s="93"/>
      <c r="AP28" s="93"/>
      <c r="AQ28" s="93"/>
      <c r="AR28" s="93"/>
      <c r="AS28" s="99"/>
      <c r="AT28" s="101">
        <f>L28+O28+Y28-Z28-AA28+SUM(AE28:AI28)</f>
        <v>0</v>
      </c>
      <c r="AU28" s="92">
        <f>L28+O28+Y28</f>
        <v>0</v>
      </c>
      <c r="AV28" s="102" t="str">
        <f>IF(AU28&gt;0,"","CLEAR")</f>
        <v>CLEAR</v>
      </c>
      <c r="AW28"/>
      <c r="AX28"/>
      <c r="AY28"/>
      <c r="AZ28"/>
      <c r="BA28"/>
      <c r="BB28"/>
      <c r="BC28"/>
      <c r="BD28"/>
      <c r="BE28" s="6">
        <v>28</v>
      </c>
    </row>
    <row r="29" spans="1:57" ht="15" customHeight="1">
      <c r="A29" s="1">
        <v>29</v>
      </c>
      <c r="B29" s="158">
        <v>12</v>
      </c>
      <c r="C29" s="159">
        <f>+TEAMS!D26</f>
        <v>0</v>
      </c>
      <c r="D29" s="159">
        <f>+TEAMS!E26</f>
        <v>0</v>
      </c>
      <c r="E29" s="159">
        <f>+TEAMS!F26</f>
        <v>0</v>
      </c>
      <c r="F29" s="159">
        <f>+TEAMS!G26</f>
        <v>0</v>
      </c>
      <c r="G29" s="159">
        <f>+TEAMS!E26</f>
        <v>0</v>
      </c>
      <c r="H29" s="159">
        <f>+TEAMS!G26</f>
        <v>0</v>
      </c>
      <c r="I29" s="159">
        <f>+TEAMS!F26</f>
        <v>0</v>
      </c>
      <c r="J29" s="91">
        <v>0</v>
      </c>
      <c r="K29" s="92">
        <v>0</v>
      </c>
      <c r="L29" s="92">
        <f>IF(J29="E",L$4,(J29+K29))</f>
        <v>0</v>
      </c>
      <c r="M29" s="91">
        <v>0</v>
      </c>
      <c r="N29" s="92">
        <v>0</v>
      </c>
      <c r="O29" s="92">
        <f>IF(M29="E",O$4,(M29+N29))</f>
        <v>0</v>
      </c>
      <c r="P29" s="181"/>
      <c r="Q29" s="94"/>
      <c r="R29" s="86"/>
      <c r="S29" s="92">
        <v>0</v>
      </c>
      <c r="T29" s="94"/>
      <c r="U29" s="86"/>
      <c r="V29" s="92">
        <v>0</v>
      </c>
      <c r="W29" s="91">
        <v>0</v>
      </c>
      <c r="X29" s="92"/>
      <c r="Y29" s="92">
        <f>IF(W29="E",Y$4,(W29+X29))</f>
        <v>0</v>
      </c>
      <c r="Z29" s="96"/>
      <c r="AA29" s="92"/>
      <c r="AB29" s="92"/>
      <c r="AC29" s="104"/>
      <c r="AD29" s="60"/>
      <c r="AE29" s="97"/>
      <c r="AF29" s="107"/>
      <c r="AG29" s="98">
        <v>0</v>
      </c>
      <c r="AH29" s="50"/>
      <c r="AI29" s="50"/>
      <c r="AJ29" s="48"/>
      <c r="AK29" s="48"/>
      <c r="AL29" s="104"/>
      <c r="AM29" s="62"/>
      <c r="AN29" s="100"/>
      <c r="AO29" s="104"/>
      <c r="AP29" s="104"/>
      <c r="AQ29" s="104"/>
      <c r="AR29" s="104"/>
      <c r="AS29" s="53"/>
      <c r="AT29" s="101">
        <f>L29+O29+Y29-Z29-AA29+SUM(AE29:AI29)</f>
        <v>0</v>
      </c>
      <c r="AU29" s="92">
        <f>L29+O29+Y29</f>
        <v>0</v>
      </c>
      <c r="AV29" s="108" t="str">
        <f>IF(AU29&gt;0,"","CLEAR")</f>
        <v>CLEAR</v>
      </c>
      <c r="AW29"/>
      <c r="AX29"/>
      <c r="AY29"/>
      <c r="AZ29"/>
      <c r="BA29"/>
      <c r="BB29"/>
      <c r="BC29"/>
      <c r="BD29"/>
      <c r="BE29" s="6">
        <v>29</v>
      </c>
    </row>
    <row r="30" spans="1:57" ht="15" customHeight="1">
      <c r="A30" s="1">
        <v>30</v>
      </c>
      <c r="B30" s="158">
        <v>13</v>
      </c>
      <c r="C30" s="159">
        <f>+TEAMS!D27</f>
        <v>0</v>
      </c>
      <c r="D30" s="159">
        <f>+TEAMS!E27</f>
        <v>0</v>
      </c>
      <c r="E30" s="159">
        <f>+TEAMS!F27</f>
        <v>0</v>
      </c>
      <c r="F30" s="159">
        <f>+TEAMS!G27</f>
        <v>0</v>
      </c>
      <c r="G30" s="159">
        <f>+TEAMS!E27</f>
        <v>0</v>
      </c>
      <c r="H30" s="159">
        <f>+TEAMS!G27</f>
        <v>0</v>
      </c>
      <c r="I30" s="159">
        <f>+TEAMS!F27</f>
        <v>0</v>
      </c>
      <c r="J30" s="91">
        <v>0</v>
      </c>
      <c r="K30" s="92">
        <v>0</v>
      </c>
      <c r="L30" s="92">
        <f>IF(J30="E",L$4,(J30+K30))</f>
        <v>0</v>
      </c>
      <c r="M30" s="91">
        <v>0</v>
      </c>
      <c r="N30" s="92">
        <v>0</v>
      </c>
      <c r="O30" s="92">
        <f>IF(M30="E",O$4,(M30+N30))</f>
        <v>0</v>
      </c>
      <c r="P30" s="181"/>
      <c r="Q30" s="109"/>
      <c r="R30" s="86"/>
      <c r="S30" s="92">
        <v>0</v>
      </c>
      <c r="T30" s="94"/>
      <c r="U30" s="86"/>
      <c r="V30" s="92">
        <v>0</v>
      </c>
      <c r="W30" s="91">
        <v>0</v>
      </c>
      <c r="X30" s="92"/>
      <c r="Y30" s="92">
        <f>IF(W30="E",Y$4,(W30+X30))</f>
        <v>0</v>
      </c>
      <c r="Z30" s="96"/>
      <c r="AA30" s="92"/>
      <c r="AB30" s="92"/>
      <c r="AC30" s="104"/>
      <c r="AD30" s="60"/>
      <c r="AE30" s="97"/>
      <c r="AF30" s="107"/>
      <c r="AG30" s="98">
        <v>0</v>
      </c>
      <c r="AH30" s="50"/>
      <c r="AI30" s="50"/>
      <c r="AJ30" s="48"/>
      <c r="AK30" s="48"/>
      <c r="AL30" s="104"/>
      <c r="AM30" s="110"/>
      <c r="AN30" s="100"/>
      <c r="AO30" s="104"/>
      <c r="AP30" s="104"/>
      <c r="AQ30" s="104"/>
      <c r="AR30" s="104"/>
      <c r="AS30" s="111"/>
      <c r="AT30" s="101">
        <f>L30+O30+Y30-Z30-AA30+SUM(AE30:AI30)</f>
        <v>0</v>
      </c>
      <c r="AU30" s="92">
        <f>L30+O30+Y30</f>
        <v>0</v>
      </c>
      <c r="AV30" s="108" t="str">
        <f>IF(AU30&gt;0,"","CLEAR")</f>
        <v>CLEAR</v>
      </c>
      <c r="AW30"/>
      <c r="AX30"/>
      <c r="AY30"/>
      <c r="AZ30"/>
      <c r="BA30"/>
      <c r="BB30"/>
      <c r="BC30"/>
      <c r="BD30"/>
      <c r="BE30" s="6">
        <v>30</v>
      </c>
    </row>
    <row r="31" spans="1:57" ht="15" customHeight="1">
      <c r="A31" s="1">
        <v>31</v>
      </c>
      <c r="B31" s="158">
        <v>14</v>
      </c>
      <c r="C31" s="159">
        <f>+TEAMS!D28</f>
        <v>0</v>
      </c>
      <c r="D31" s="159">
        <f>+TEAMS!E28</f>
        <v>0</v>
      </c>
      <c r="E31" s="159">
        <f>+TEAMS!F28</f>
        <v>0</v>
      </c>
      <c r="F31" s="159">
        <f>+TEAMS!G28</f>
        <v>0</v>
      </c>
      <c r="G31" s="159">
        <f>+TEAMS!E28</f>
        <v>0</v>
      </c>
      <c r="H31" s="159">
        <f>+TEAMS!G28</f>
        <v>0</v>
      </c>
      <c r="I31" s="159">
        <f>+TEAMS!F28</f>
        <v>0</v>
      </c>
      <c r="J31" s="91">
        <v>0</v>
      </c>
      <c r="K31" s="92">
        <v>0</v>
      </c>
      <c r="L31" s="92">
        <f>IF(J31="E",L$4,(J31+K31))</f>
        <v>0</v>
      </c>
      <c r="M31" s="91">
        <v>0</v>
      </c>
      <c r="N31" s="92">
        <v>0</v>
      </c>
      <c r="O31" s="92">
        <f>IF(M31="E",O$4,(M31+N31))</f>
        <v>0</v>
      </c>
      <c r="P31" s="181"/>
      <c r="Q31" s="94"/>
      <c r="R31" s="86"/>
      <c r="S31" s="92">
        <v>0</v>
      </c>
      <c r="T31" s="94"/>
      <c r="U31" s="86"/>
      <c r="V31" s="92">
        <v>0</v>
      </c>
      <c r="W31" s="91">
        <v>0</v>
      </c>
      <c r="X31" s="92"/>
      <c r="Y31" s="92">
        <f>IF(W31="E",Y$4,(W31+X31))</f>
        <v>0</v>
      </c>
      <c r="Z31" s="96"/>
      <c r="AA31" s="92"/>
      <c r="AB31" s="92"/>
      <c r="AC31" s="104"/>
      <c r="AD31" s="60"/>
      <c r="AE31" s="97"/>
      <c r="AF31" s="107"/>
      <c r="AG31" s="112">
        <v>0</v>
      </c>
      <c r="AH31" s="113"/>
      <c r="AI31" s="113"/>
      <c r="AJ31" s="114"/>
      <c r="AK31" s="114"/>
      <c r="AL31" s="104"/>
      <c r="AM31" s="62"/>
      <c r="AN31" s="100"/>
      <c r="AO31" s="104"/>
      <c r="AP31" s="104"/>
      <c r="AQ31" s="104"/>
      <c r="AR31" s="104"/>
      <c r="AS31" s="53"/>
      <c r="AT31" s="101">
        <f>L31+O31+Y31-Z31-AA31+SUM(AE31:AI31)</f>
        <v>0</v>
      </c>
      <c r="AU31" s="92">
        <f>L31+O31+Y31</f>
        <v>0</v>
      </c>
      <c r="AV31" s="108" t="str">
        <f>IF(AU31&gt;0,"","CLEAR")</f>
        <v>CLEAR</v>
      </c>
      <c r="AW31" s="403"/>
      <c r="AX31"/>
      <c r="AY31"/>
      <c r="AZ31"/>
      <c r="BA31"/>
      <c r="BB31"/>
      <c r="BC31"/>
      <c r="BD31"/>
      <c r="BE31" s="6">
        <v>31</v>
      </c>
    </row>
    <row r="32" spans="1:57" ht="15" customHeight="1">
      <c r="A32" s="1">
        <v>32</v>
      </c>
      <c r="B32" s="158">
        <v>15</v>
      </c>
      <c r="C32" s="159">
        <f>+TEAMS!D29</f>
        <v>0</v>
      </c>
      <c r="D32" s="159">
        <f>+TEAMS!E29</f>
        <v>0</v>
      </c>
      <c r="E32" s="159">
        <f>+TEAMS!F29</f>
        <v>0</v>
      </c>
      <c r="F32" s="159">
        <f>+TEAMS!G29</f>
        <v>0</v>
      </c>
      <c r="G32" s="159">
        <f>+TEAMS!E29</f>
        <v>0</v>
      </c>
      <c r="H32" s="159"/>
      <c r="I32" s="159"/>
      <c r="J32" s="115"/>
      <c r="K32" s="116" t="s">
        <v>59</v>
      </c>
      <c r="L32" s="117"/>
      <c r="M32" s="115"/>
      <c r="N32" s="116" t="s">
        <v>59</v>
      </c>
      <c r="O32" s="117"/>
      <c r="P32" s="182"/>
      <c r="Q32" s="115"/>
      <c r="R32" s="119" t="s">
        <v>59</v>
      </c>
      <c r="S32" s="117"/>
      <c r="T32" s="115"/>
      <c r="U32" s="119" t="s">
        <v>59</v>
      </c>
      <c r="V32" s="120"/>
      <c r="W32" s="115"/>
      <c r="X32" s="116" t="s">
        <v>59</v>
      </c>
      <c r="Y32" s="117"/>
      <c r="Z32" s="105" t="s">
        <v>60</v>
      </c>
      <c r="AA32" s="122" t="s">
        <v>60</v>
      </c>
      <c r="AB32" s="122" t="s">
        <v>60</v>
      </c>
      <c r="AC32" s="118"/>
      <c r="AD32" s="60"/>
      <c r="AE32" s="90">
        <v>0</v>
      </c>
      <c r="AF32" s="100">
        <v>0</v>
      </c>
      <c r="AG32" s="123" t="s">
        <v>61</v>
      </c>
      <c r="AH32" s="100">
        <v>0</v>
      </c>
      <c r="AI32" s="82"/>
      <c r="AJ32" s="100"/>
      <c r="AK32" s="102"/>
      <c r="AL32" s="118"/>
      <c r="AM32" s="62"/>
      <c r="AN32" s="87"/>
      <c r="AO32" s="118"/>
      <c r="AP32" s="118"/>
      <c r="AQ32" s="118"/>
      <c r="AR32" s="118"/>
      <c r="AS32" s="53"/>
      <c r="AT32" s="124"/>
      <c r="AU32" s="125"/>
      <c r="AV32" s="126"/>
      <c r="AW32"/>
      <c r="AX32"/>
      <c r="AY32"/>
      <c r="AZ32"/>
      <c r="BA32"/>
      <c r="BB32"/>
      <c r="BC32"/>
      <c r="BD32"/>
      <c r="BE32" s="6">
        <v>32</v>
      </c>
    </row>
    <row r="33" spans="1:57" ht="15" customHeight="1" thickBot="1">
      <c r="A33" s="1">
        <v>33</v>
      </c>
      <c r="B33" s="127"/>
      <c r="C33" s="128"/>
      <c r="D33" s="129"/>
      <c r="E33" s="129"/>
      <c r="F33" s="130"/>
      <c r="G33" s="131"/>
      <c r="H33" s="131"/>
      <c r="I33" s="132"/>
      <c r="J33" s="133"/>
      <c r="K33" s="134" t="s">
        <v>6</v>
      </c>
      <c r="L33" s="135">
        <f>SUM(L28:L31)-MAX(L28:L31)</f>
        <v>0</v>
      </c>
      <c r="M33" s="133"/>
      <c r="N33" s="134" t="s">
        <v>6</v>
      </c>
      <c r="O33" s="135">
        <f>SUM(O28:O31)-MAX(O28:O31)</f>
        <v>0</v>
      </c>
      <c r="P33" s="135">
        <f>L33+O33-Z33</f>
        <v>0</v>
      </c>
      <c r="Q33" s="136"/>
      <c r="R33" s="134" t="s">
        <v>6</v>
      </c>
      <c r="S33" s="135">
        <v>0</v>
      </c>
      <c r="T33" s="136"/>
      <c r="U33" s="134" t="s">
        <v>6</v>
      </c>
      <c r="V33" s="135">
        <v>0</v>
      </c>
      <c r="W33" s="133"/>
      <c r="X33" s="134" t="s">
        <v>6</v>
      </c>
      <c r="Y33" s="135">
        <f>SUM(Y28:Y31)-MAX(Y28:Y31)</f>
        <v>0</v>
      </c>
      <c r="Z33" s="135">
        <f>SUM(Z28:Z31)</f>
        <v>0</v>
      </c>
      <c r="AA33" s="135">
        <f>SUM(AA28:AA31)</f>
        <v>0</v>
      </c>
      <c r="AB33" s="135">
        <f>SUM(AB28:AB31)</f>
        <v>0</v>
      </c>
      <c r="AC33" s="135">
        <f>P33+Y33-AA33-AB33</f>
        <v>0</v>
      </c>
      <c r="AD33" s="137"/>
      <c r="AE33" s="138"/>
      <c r="AF33" s="138"/>
      <c r="AG33" s="135">
        <f>SUM(AG28:AG31)</f>
        <v>0</v>
      </c>
      <c r="AH33" s="139" t="s">
        <v>62</v>
      </c>
      <c r="AI33" s="138"/>
      <c r="AJ33" s="140"/>
      <c r="AK33" s="141"/>
      <c r="AL33" s="142">
        <f>SUM(AE28:AF32)+AG33+SUM(AH28:AI32)</f>
        <v>0</v>
      </c>
      <c r="AM33" s="243">
        <f>RANK(AL33,$AL$13:$AL$103,-1)</f>
        <v>1</v>
      </c>
      <c r="AN33" s="135">
        <v>0</v>
      </c>
      <c r="AO33" s="144">
        <f>AC33</f>
        <v>0</v>
      </c>
      <c r="AP33" s="135">
        <v>0</v>
      </c>
      <c r="AQ33" s="135">
        <f>AL33/4</f>
        <v>0</v>
      </c>
      <c r="AR33" s="135">
        <f>AO33+AQ33</f>
        <v>0</v>
      </c>
      <c r="AS33" s="145"/>
      <c r="AT33" s="146"/>
      <c r="AU33" s="147"/>
      <c r="AV33" s="148"/>
      <c r="AW33"/>
      <c r="AX33"/>
      <c r="AY33"/>
      <c r="AZ33"/>
      <c r="BA33"/>
      <c r="BB33"/>
      <c r="BC33"/>
      <c r="BD33"/>
      <c r="BE33" s="6">
        <v>33</v>
      </c>
    </row>
    <row r="34" spans="1:57" ht="18.75" customHeight="1" thickBot="1">
      <c r="A34" s="1">
        <v>34</v>
      </c>
      <c r="B34" s="33"/>
      <c r="C34" s="34"/>
      <c r="D34" s="34"/>
      <c r="E34" s="34"/>
      <c r="F34" s="34"/>
      <c r="G34" s="34"/>
      <c r="H34" s="34"/>
      <c r="I34" s="33"/>
      <c r="J34" s="35" t="s">
        <v>8</v>
      </c>
      <c r="K34" s="215">
        <f>C35</f>
        <v>0</v>
      </c>
      <c r="L34" s="227"/>
      <c r="M34" s="218"/>
      <c r="N34" s="33"/>
      <c r="O34" s="227"/>
      <c r="P34" s="227"/>
      <c r="Q34" s="36" t="s">
        <v>25</v>
      </c>
      <c r="R34" s="33"/>
      <c r="S34" s="34"/>
      <c r="T34" s="34"/>
      <c r="U34" s="33"/>
      <c r="V34" s="33"/>
      <c r="W34" s="33"/>
      <c r="X34" s="33"/>
      <c r="Y34" s="33"/>
      <c r="Z34" s="227"/>
      <c r="AA34" s="34"/>
      <c r="AB34" s="227"/>
      <c r="AC34" s="37"/>
      <c r="AD34" s="38"/>
      <c r="AE34" s="35" t="s">
        <v>8</v>
      </c>
      <c r="AF34" s="212">
        <f>C35</f>
        <v>0</v>
      </c>
      <c r="AG34" s="213"/>
      <c r="AH34" s="40"/>
      <c r="AI34" s="41"/>
      <c r="AJ34" s="34"/>
      <c r="AK34" s="34"/>
      <c r="AL34" s="41"/>
      <c r="AM34" s="41"/>
      <c r="AN34" s="41"/>
      <c r="AO34" s="41"/>
      <c r="AP34" s="33"/>
      <c r="AQ34" s="33"/>
      <c r="AR34" s="41"/>
      <c r="AS34" s="34"/>
      <c r="AT34" s="41"/>
      <c r="AU34" s="33"/>
      <c r="AV34" s="33"/>
      <c r="AW34"/>
      <c r="AX34"/>
      <c r="AY34"/>
      <c r="AZ34"/>
      <c r="BA34"/>
      <c r="BB34"/>
      <c r="BC34"/>
      <c r="BD34"/>
      <c r="BE34" s="6">
        <v>34</v>
      </c>
    </row>
    <row r="35" spans="1:57" ht="15" customHeight="1">
      <c r="A35" s="1">
        <v>35</v>
      </c>
      <c r="B35" s="44" t="s">
        <v>8</v>
      </c>
      <c r="C35" s="226">
        <f>+TEAMS!B35</f>
        <v>0</v>
      </c>
      <c r="D35" s="45"/>
      <c r="E35" s="45"/>
      <c r="F35" s="45"/>
      <c r="G35" s="46"/>
      <c r="H35" s="46"/>
      <c r="I35" s="47"/>
      <c r="J35" s="48"/>
      <c r="K35" s="49" t="s">
        <v>9</v>
      </c>
      <c r="L35" s="84"/>
      <c r="M35" s="219"/>
      <c r="N35" s="49" t="s">
        <v>10</v>
      </c>
      <c r="O35" s="55"/>
      <c r="P35" s="53" t="s">
        <v>11</v>
      </c>
      <c r="Q35" s="54"/>
      <c r="R35" s="55" t="s">
        <v>12</v>
      </c>
      <c r="S35" s="56"/>
      <c r="T35" s="54"/>
      <c r="U35" s="57" t="s">
        <v>13</v>
      </c>
      <c r="V35" s="56"/>
      <c r="W35" s="51"/>
      <c r="X35" s="55" t="s">
        <v>14</v>
      </c>
      <c r="Y35" s="50"/>
      <c r="Z35" s="384" t="s">
        <v>15</v>
      </c>
      <c r="AA35" s="385"/>
      <c r="AB35" s="386"/>
      <c r="AC35" s="59"/>
      <c r="AD35" s="60"/>
      <c r="AE35" s="53" t="s">
        <v>16</v>
      </c>
      <c r="AF35" s="53" t="s">
        <v>17</v>
      </c>
      <c r="AG35" s="61" t="s">
        <v>18</v>
      </c>
      <c r="AH35" s="53" t="s">
        <v>19</v>
      </c>
      <c r="AI35" s="62" t="s">
        <v>19</v>
      </c>
      <c r="AJ35" s="53" t="s">
        <v>19</v>
      </c>
      <c r="AK35" s="53" t="s">
        <v>19</v>
      </c>
      <c r="AL35" s="62" t="s">
        <v>20</v>
      </c>
      <c r="AM35" s="62"/>
      <c r="AN35" s="53" t="s">
        <v>21</v>
      </c>
      <c r="AO35" s="59"/>
      <c r="AP35" s="53" t="s">
        <v>22</v>
      </c>
      <c r="AQ35" s="53" t="s">
        <v>22</v>
      </c>
      <c r="AR35" s="62" t="s">
        <v>23</v>
      </c>
      <c r="AS35" s="53"/>
      <c r="AT35" s="53" t="s">
        <v>24</v>
      </c>
      <c r="AU35" s="62" t="s">
        <v>24</v>
      </c>
      <c r="AV35" s="63"/>
      <c r="AW35"/>
      <c r="AX35"/>
      <c r="AY35"/>
      <c r="AZ35"/>
      <c r="BA35"/>
      <c r="BB35"/>
      <c r="BC35"/>
      <c r="BD35"/>
      <c r="BE35" s="6">
        <v>35</v>
      </c>
    </row>
    <row r="36" spans="1:57" ht="13.5" customHeight="1">
      <c r="A36" s="1">
        <v>36</v>
      </c>
      <c r="B36" s="64">
        <v>4</v>
      </c>
      <c r="C36" s="65"/>
      <c r="D36" s="65"/>
      <c r="E36" s="66"/>
      <c r="F36" s="66"/>
      <c r="G36" s="66"/>
      <c r="H36" s="46"/>
      <c r="I36" s="47"/>
      <c r="J36" s="67"/>
      <c r="K36" s="68"/>
      <c r="L36" s="69"/>
      <c r="M36" s="220"/>
      <c r="N36" s="68"/>
      <c r="O36" s="70"/>
      <c r="P36" s="53" t="s">
        <v>26</v>
      </c>
      <c r="Q36" s="67"/>
      <c r="R36" s="68"/>
      <c r="S36" s="69"/>
      <c r="T36" s="67"/>
      <c r="U36" s="68"/>
      <c r="V36" s="69"/>
      <c r="W36" s="67"/>
      <c r="X36" s="68"/>
      <c r="Y36" s="69"/>
      <c r="Z36" s="71" t="s">
        <v>27</v>
      </c>
      <c r="AA36" s="72" t="s">
        <v>28</v>
      </c>
      <c r="AB36" s="73" t="s">
        <v>29</v>
      </c>
      <c r="AC36" s="74" t="s">
        <v>30</v>
      </c>
      <c r="AD36" s="60" t="s">
        <v>31</v>
      </c>
      <c r="AE36" s="53" t="s">
        <v>32</v>
      </c>
      <c r="AF36" s="53" t="s">
        <v>33</v>
      </c>
      <c r="AG36" s="75" t="s">
        <v>34</v>
      </c>
      <c r="AH36" s="73" t="s">
        <v>35</v>
      </c>
      <c r="AI36" s="73" t="s">
        <v>35</v>
      </c>
      <c r="AJ36" s="73" t="s">
        <v>35</v>
      </c>
      <c r="AK36" s="73" t="s">
        <v>35</v>
      </c>
      <c r="AL36" s="62" t="s">
        <v>36</v>
      </c>
      <c r="AM36" s="62" t="s">
        <v>36</v>
      </c>
      <c r="AN36" s="53" t="s">
        <v>37</v>
      </c>
      <c r="AO36" s="74" t="s">
        <v>30</v>
      </c>
      <c r="AP36" s="53" t="s">
        <v>21</v>
      </c>
      <c r="AQ36" s="53" t="s">
        <v>36</v>
      </c>
      <c r="AR36" s="62" t="s">
        <v>38</v>
      </c>
      <c r="AS36" s="53" t="s">
        <v>38</v>
      </c>
      <c r="AT36" s="53" t="s">
        <v>23</v>
      </c>
      <c r="AU36" s="53" t="s">
        <v>39</v>
      </c>
      <c r="AV36" s="76" t="s">
        <v>40</v>
      </c>
      <c r="AW36"/>
      <c r="AX36"/>
      <c r="AY36"/>
      <c r="AZ36"/>
      <c r="BA36"/>
      <c r="BB36"/>
      <c r="BC36"/>
      <c r="BD36"/>
      <c r="BE36" s="6">
        <v>36</v>
      </c>
    </row>
    <row r="37" spans="1:57" ht="15" customHeight="1">
      <c r="A37" s="1">
        <v>37</v>
      </c>
      <c r="B37" s="78"/>
      <c r="C37" s="79" t="s">
        <v>41</v>
      </c>
      <c r="D37" s="80"/>
      <c r="E37" s="80"/>
      <c r="F37" s="81" t="s">
        <v>42</v>
      </c>
      <c r="G37" s="82" t="s">
        <v>43</v>
      </c>
      <c r="H37" s="82" t="s">
        <v>44</v>
      </c>
      <c r="I37" s="83" t="s">
        <v>45</v>
      </c>
      <c r="J37" s="48" t="s">
        <v>39</v>
      </c>
      <c r="K37" s="55" t="s">
        <v>46</v>
      </c>
      <c r="L37" s="84" t="s">
        <v>26</v>
      </c>
      <c r="M37" s="221" t="s">
        <v>39</v>
      </c>
      <c r="N37" s="55" t="s">
        <v>46</v>
      </c>
      <c r="O37" s="55" t="s">
        <v>26</v>
      </c>
      <c r="P37" s="85" t="s">
        <v>47</v>
      </c>
      <c r="Q37" s="48" t="s">
        <v>39</v>
      </c>
      <c r="R37" s="55" t="s">
        <v>46</v>
      </c>
      <c r="S37" s="84" t="s">
        <v>26</v>
      </c>
      <c r="T37" s="48" t="s">
        <v>39</v>
      </c>
      <c r="U37" s="55" t="s">
        <v>46</v>
      </c>
      <c r="V37" s="84" t="s">
        <v>26</v>
      </c>
      <c r="W37" s="48" t="s">
        <v>39</v>
      </c>
      <c r="X37" s="55" t="s">
        <v>46</v>
      </c>
      <c r="Y37" s="84" t="s">
        <v>26</v>
      </c>
      <c r="Z37" s="84"/>
      <c r="AA37" s="85"/>
      <c r="AB37" s="85"/>
      <c r="AC37" s="86" t="s">
        <v>48</v>
      </c>
      <c r="AD37" s="87"/>
      <c r="AE37" s="85" t="s">
        <v>49</v>
      </c>
      <c r="AF37" s="85" t="s">
        <v>49</v>
      </c>
      <c r="AG37" s="88" t="s">
        <v>50</v>
      </c>
      <c r="AH37" s="85" t="s">
        <v>51</v>
      </c>
      <c r="AI37" s="85" t="s">
        <v>51</v>
      </c>
      <c r="AJ37" s="85" t="s">
        <v>51</v>
      </c>
      <c r="AK37" s="85" t="s">
        <v>51</v>
      </c>
      <c r="AL37" s="88" t="s">
        <v>26</v>
      </c>
      <c r="AM37" s="88" t="s">
        <v>52</v>
      </c>
      <c r="AN37" s="85" t="s">
        <v>53</v>
      </c>
      <c r="AO37" s="86" t="s">
        <v>48</v>
      </c>
      <c r="AP37" s="85" t="s">
        <v>37</v>
      </c>
      <c r="AQ37" s="85" t="s">
        <v>26</v>
      </c>
      <c r="AR37" s="62" t="s">
        <v>54</v>
      </c>
      <c r="AS37" s="85" t="s">
        <v>52</v>
      </c>
      <c r="AT37" s="85" t="s">
        <v>26</v>
      </c>
      <c r="AU37" s="85" t="s">
        <v>26</v>
      </c>
      <c r="AV37" s="89" t="s">
        <v>55</v>
      </c>
      <c r="AW37"/>
      <c r="AX37"/>
      <c r="AY37"/>
      <c r="AZ37"/>
      <c r="BA37"/>
      <c r="BB37"/>
      <c r="BC37"/>
      <c r="BD37"/>
      <c r="BE37" s="6">
        <v>37</v>
      </c>
    </row>
    <row r="38" spans="1:57" ht="15" customHeight="1">
      <c r="A38" s="1">
        <v>38</v>
      </c>
      <c r="B38" s="158">
        <v>16</v>
      </c>
      <c r="C38" s="159">
        <f>+TEAMS!D35</f>
        <v>0</v>
      </c>
      <c r="D38" s="159">
        <f>+TEAMS!E35</f>
        <v>0</v>
      </c>
      <c r="E38" s="159">
        <f>+TEAMS!F35</f>
        <v>0</v>
      </c>
      <c r="F38" s="159">
        <f>+TEAMS!G35</f>
        <v>0</v>
      </c>
      <c r="G38" s="159">
        <f>+TEAMS!E35</f>
        <v>0</v>
      </c>
      <c r="H38" s="159">
        <f>+TEAMS!G35</f>
        <v>0</v>
      </c>
      <c r="I38" s="159">
        <f>+TEAMS!F35</f>
        <v>0</v>
      </c>
      <c r="J38" s="91">
        <v>0</v>
      </c>
      <c r="K38" s="92">
        <v>0</v>
      </c>
      <c r="L38" s="92">
        <f>IF(J38="E",L$4,(J38+K38))</f>
        <v>0</v>
      </c>
      <c r="M38" s="91">
        <v>0</v>
      </c>
      <c r="N38" s="92">
        <v>0</v>
      </c>
      <c r="O38" s="92">
        <f>IF(M38="E",O$4,(M38+N38))</f>
        <v>0</v>
      </c>
      <c r="P38" s="180"/>
      <c r="Q38" s="94"/>
      <c r="R38" s="86"/>
      <c r="S38" s="92">
        <v>0</v>
      </c>
      <c r="T38" s="94"/>
      <c r="U38" s="86"/>
      <c r="V38" s="92">
        <v>0</v>
      </c>
      <c r="W38" s="91">
        <v>0</v>
      </c>
      <c r="X38" s="92"/>
      <c r="Y38" s="92">
        <f>IF(W38="E",Y$4,(W38+X38))</f>
        <v>0</v>
      </c>
      <c r="Z38" s="96"/>
      <c r="AA38" s="92"/>
      <c r="AB38" s="92"/>
      <c r="AC38" s="93"/>
      <c r="AD38" s="60"/>
      <c r="AE38" s="97"/>
      <c r="AF38" s="97"/>
      <c r="AG38" s="98">
        <v>0</v>
      </c>
      <c r="AH38" s="50"/>
      <c r="AI38" s="50"/>
      <c r="AJ38" s="48"/>
      <c r="AK38" s="48"/>
      <c r="AL38" s="93"/>
      <c r="AM38" s="99"/>
      <c r="AN38" s="100"/>
      <c r="AO38" s="93"/>
      <c r="AP38" s="93"/>
      <c r="AQ38" s="93"/>
      <c r="AR38" s="93"/>
      <c r="AS38" s="99"/>
      <c r="AT38" s="101">
        <f>L38+O38+Y38-Z38-AA38+SUM(AE38:AI38)</f>
        <v>0</v>
      </c>
      <c r="AU38" s="92">
        <f>L38+O38+Y38</f>
        <v>0</v>
      </c>
      <c r="AV38" s="102" t="str">
        <f>IF(AU38&gt;0,"","CLEAR")</f>
        <v>CLEAR</v>
      </c>
      <c r="AW38"/>
      <c r="AX38"/>
      <c r="AY38"/>
      <c r="AZ38"/>
      <c r="BA38"/>
      <c r="BB38"/>
      <c r="BC38"/>
      <c r="BD38"/>
      <c r="BE38" s="6">
        <v>38</v>
      </c>
    </row>
    <row r="39" spans="1:57" ht="15" customHeight="1">
      <c r="A39" s="1">
        <v>39</v>
      </c>
      <c r="B39" s="158">
        <v>17</v>
      </c>
      <c r="C39" s="159">
        <f>+TEAMS!D36</f>
        <v>0</v>
      </c>
      <c r="D39" s="159">
        <f>+TEAMS!E36</f>
        <v>0</v>
      </c>
      <c r="E39" s="159">
        <f>+TEAMS!F36</f>
        <v>0</v>
      </c>
      <c r="F39" s="159">
        <f>+TEAMS!G36</f>
        <v>0</v>
      </c>
      <c r="G39" s="159">
        <f>+TEAMS!E36</f>
        <v>0</v>
      </c>
      <c r="H39" s="159">
        <f>+TEAMS!G36</f>
        <v>0</v>
      </c>
      <c r="I39" s="159">
        <f>+TEAMS!F36</f>
        <v>0</v>
      </c>
      <c r="J39" s="91">
        <v>0</v>
      </c>
      <c r="K39" s="92">
        <v>0</v>
      </c>
      <c r="L39" s="92">
        <f>IF(J39="E",L$4,(J39+K39))</f>
        <v>0</v>
      </c>
      <c r="M39" s="91">
        <v>0</v>
      </c>
      <c r="N39" s="92">
        <v>0</v>
      </c>
      <c r="O39" s="92">
        <f>IF(M39="E",O$4,(M39+N39))</f>
        <v>0</v>
      </c>
      <c r="P39" s="181"/>
      <c r="Q39" s="94"/>
      <c r="R39" s="86"/>
      <c r="S39" s="92">
        <v>0</v>
      </c>
      <c r="T39" s="94"/>
      <c r="U39" s="86"/>
      <c r="V39" s="92">
        <v>0</v>
      </c>
      <c r="W39" s="91">
        <v>0</v>
      </c>
      <c r="X39" s="92"/>
      <c r="Y39" s="92">
        <f>IF(W39="E",Y$4,(W39+X39))</f>
        <v>0</v>
      </c>
      <c r="Z39" s="96"/>
      <c r="AA39" s="92"/>
      <c r="AB39" s="92"/>
      <c r="AC39" s="104"/>
      <c r="AD39" s="60"/>
      <c r="AE39" s="97"/>
      <c r="AF39" s="107"/>
      <c r="AG39" s="98">
        <v>0</v>
      </c>
      <c r="AH39" s="50"/>
      <c r="AI39" s="50"/>
      <c r="AJ39" s="48"/>
      <c r="AK39" s="48"/>
      <c r="AL39" s="104"/>
      <c r="AM39" s="62"/>
      <c r="AN39" s="100"/>
      <c r="AO39" s="104"/>
      <c r="AP39" s="104"/>
      <c r="AQ39" s="104"/>
      <c r="AR39" s="104"/>
      <c r="AS39" s="53"/>
      <c r="AT39" s="101">
        <f>L39+O39+Y39-Z39-AA39+SUM(AE39:AI39)</f>
        <v>0</v>
      </c>
      <c r="AU39" s="92">
        <f>L39+O39+Y39</f>
        <v>0</v>
      </c>
      <c r="AV39" s="108" t="str">
        <f>IF(AU39&gt;0,"","CLEAR")</f>
        <v>CLEAR</v>
      </c>
      <c r="AW39"/>
      <c r="AX39"/>
      <c r="AY39"/>
      <c r="AZ39"/>
      <c r="BA39"/>
      <c r="BB39"/>
      <c r="BC39"/>
      <c r="BD39"/>
      <c r="BE39" s="6">
        <v>39</v>
      </c>
    </row>
    <row r="40" spans="1:57" ht="15" customHeight="1">
      <c r="A40" s="1">
        <v>40</v>
      </c>
      <c r="B40" s="158">
        <v>18</v>
      </c>
      <c r="C40" s="159">
        <f>+TEAMS!D37</f>
        <v>0</v>
      </c>
      <c r="D40" s="159">
        <f>+TEAMS!E37</f>
        <v>0</v>
      </c>
      <c r="E40" s="159">
        <f>+TEAMS!F37</f>
        <v>0</v>
      </c>
      <c r="F40" s="159">
        <f>+TEAMS!G37</f>
        <v>0</v>
      </c>
      <c r="G40" s="159">
        <f>+TEAMS!E37</f>
        <v>0</v>
      </c>
      <c r="H40" s="159">
        <f>+TEAMS!G37</f>
        <v>0</v>
      </c>
      <c r="I40" s="159">
        <f>+TEAMS!F37</f>
        <v>0</v>
      </c>
      <c r="J40" s="91">
        <v>0</v>
      </c>
      <c r="K40" s="92">
        <v>0</v>
      </c>
      <c r="L40" s="92">
        <f>IF(J40="E",L$4,(J40+K40))</f>
        <v>0</v>
      </c>
      <c r="M40" s="91">
        <v>0</v>
      </c>
      <c r="N40" s="92">
        <v>0</v>
      </c>
      <c r="O40" s="92">
        <f>IF(M40="E",O$4,(M40+N40))</f>
        <v>0</v>
      </c>
      <c r="P40" s="181"/>
      <c r="Q40" s="109"/>
      <c r="R40" s="86"/>
      <c r="S40" s="92">
        <v>0</v>
      </c>
      <c r="T40" s="94"/>
      <c r="U40" s="86"/>
      <c r="V40" s="92">
        <v>0</v>
      </c>
      <c r="W40" s="91">
        <v>0</v>
      </c>
      <c r="X40" s="92"/>
      <c r="Y40" s="92">
        <f>IF(W40="E",Y$4,(W40+X40))</f>
        <v>0</v>
      </c>
      <c r="Z40" s="96"/>
      <c r="AA40" s="92"/>
      <c r="AB40" s="92"/>
      <c r="AC40" s="104"/>
      <c r="AD40" s="60"/>
      <c r="AE40" s="97"/>
      <c r="AF40" s="107"/>
      <c r="AG40" s="98">
        <v>0</v>
      </c>
      <c r="AH40" s="50"/>
      <c r="AI40" s="50"/>
      <c r="AJ40" s="48"/>
      <c r="AK40" s="48"/>
      <c r="AL40" s="104"/>
      <c r="AM40" s="110"/>
      <c r="AN40" s="100"/>
      <c r="AO40" s="104"/>
      <c r="AP40" s="104"/>
      <c r="AQ40" s="104"/>
      <c r="AR40" s="104"/>
      <c r="AS40" s="111"/>
      <c r="AT40" s="101">
        <f>L40+O40+Y40-Z40-AA40+SUM(AE40:AI40)</f>
        <v>0</v>
      </c>
      <c r="AU40" s="92">
        <f>L40+O40+Y40</f>
        <v>0</v>
      </c>
      <c r="AV40" s="108" t="str">
        <f>IF(AU40&gt;0,"","CLEAR")</f>
        <v>CLEAR</v>
      </c>
      <c r="AW40"/>
      <c r="AX40"/>
      <c r="AY40"/>
      <c r="AZ40"/>
      <c r="BA40"/>
      <c r="BB40"/>
      <c r="BC40"/>
      <c r="BD40"/>
      <c r="BE40" s="6">
        <v>40</v>
      </c>
    </row>
    <row r="41" spans="1:57" ht="15" customHeight="1">
      <c r="A41" s="1">
        <v>41</v>
      </c>
      <c r="B41" s="158">
        <v>19</v>
      </c>
      <c r="C41" s="159">
        <f>+TEAMS!D38</f>
        <v>0</v>
      </c>
      <c r="D41" s="159">
        <f>+TEAMS!E38</f>
        <v>0</v>
      </c>
      <c r="E41" s="159">
        <f>+TEAMS!F38</f>
        <v>0</v>
      </c>
      <c r="F41" s="159">
        <f>+TEAMS!G38</f>
        <v>0</v>
      </c>
      <c r="G41" s="159">
        <f>+TEAMS!E38</f>
        <v>0</v>
      </c>
      <c r="H41" s="159">
        <f>+TEAMS!G38</f>
        <v>0</v>
      </c>
      <c r="I41" s="159">
        <f>+TEAMS!F38</f>
        <v>0</v>
      </c>
      <c r="J41" s="91">
        <v>0</v>
      </c>
      <c r="K41" s="92">
        <v>0</v>
      </c>
      <c r="L41" s="92">
        <f>IF(J41="E",L$4,(J41+K41))</f>
        <v>0</v>
      </c>
      <c r="M41" s="91">
        <v>0</v>
      </c>
      <c r="N41" s="92">
        <v>0</v>
      </c>
      <c r="O41" s="92">
        <f>IF(M41="E",O$4,(M41+N41))</f>
        <v>0</v>
      </c>
      <c r="P41" s="181"/>
      <c r="Q41" s="94"/>
      <c r="R41" s="86"/>
      <c r="S41" s="92">
        <v>0</v>
      </c>
      <c r="T41" s="94"/>
      <c r="U41" s="86"/>
      <c r="V41" s="92">
        <v>0</v>
      </c>
      <c r="W41" s="91">
        <v>0</v>
      </c>
      <c r="X41" s="92"/>
      <c r="Y41" s="92">
        <f>IF(W41="E",Y$4,(W41+X41))</f>
        <v>0</v>
      </c>
      <c r="Z41" s="96"/>
      <c r="AA41" s="92"/>
      <c r="AB41" s="92"/>
      <c r="AC41" s="104"/>
      <c r="AD41" s="60"/>
      <c r="AE41" s="97"/>
      <c r="AF41" s="107"/>
      <c r="AG41" s="112">
        <v>0</v>
      </c>
      <c r="AH41" s="113"/>
      <c r="AI41" s="113"/>
      <c r="AJ41" s="114"/>
      <c r="AK41" s="114"/>
      <c r="AL41" s="104"/>
      <c r="AM41" s="62"/>
      <c r="AN41" s="100"/>
      <c r="AO41" s="104"/>
      <c r="AP41" s="104"/>
      <c r="AQ41" s="104"/>
      <c r="AR41" s="104"/>
      <c r="AS41" s="53"/>
      <c r="AT41" s="101">
        <f>L41+O41+Y41-Z41-AA41+SUM(AE41:AI41)</f>
        <v>0</v>
      </c>
      <c r="AU41" s="92">
        <f>L41+O41+Y41</f>
        <v>0</v>
      </c>
      <c r="AV41" s="108" t="str">
        <f>IF(AU41&gt;0,"","CLEAR")</f>
        <v>CLEAR</v>
      </c>
      <c r="AW41"/>
      <c r="AX41"/>
      <c r="AY41"/>
      <c r="AZ41"/>
      <c r="BA41"/>
      <c r="BB41"/>
      <c r="BC41"/>
      <c r="BD41"/>
      <c r="BE41" s="6">
        <v>41</v>
      </c>
    </row>
    <row r="42" spans="1:57" ht="15" customHeight="1">
      <c r="A42" s="1">
        <v>42</v>
      </c>
      <c r="B42" s="158">
        <v>20</v>
      </c>
      <c r="C42" s="159">
        <f>+TEAMS!D39</f>
        <v>0</v>
      </c>
      <c r="D42" s="159">
        <f>+TEAMS!E39</f>
        <v>0</v>
      </c>
      <c r="E42" s="159">
        <f>+TEAMS!F39</f>
        <v>0</v>
      </c>
      <c r="F42" s="159">
        <f>+TEAMS!G39</f>
        <v>0</v>
      </c>
      <c r="G42" s="159">
        <f>+TEAMS!E39</f>
        <v>0</v>
      </c>
      <c r="H42" s="159"/>
      <c r="I42" s="159"/>
      <c r="J42" s="115"/>
      <c r="K42" s="116" t="s">
        <v>59</v>
      </c>
      <c r="L42" s="117"/>
      <c r="M42" s="115"/>
      <c r="N42" s="116" t="s">
        <v>59</v>
      </c>
      <c r="O42" s="117"/>
      <c r="P42" s="182"/>
      <c r="Q42" s="115"/>
      <c r="R42" s="119" t="s">
        <v>59</v>
      </c>
      <c r="S42" s="117"/>
      <c r="T42" s="115"/>
      <c r="U42" s="119" t="s">
        <v>59</v>
      </c>
      <c r="V42" s="120"/>
      <c r="W42" s="115"/>
      <c r="X42" s="116" t="s">
        <v>59</v>
      </c>
      <c r="Y42" s="117"/>
      <c r="Z42" s="105" t="s">
        <v>60</v>
      </c>
      <c r="AA42" s="122" t="s">
        <v>60</v>
      </c>
      <c r="AB42" s="122" t="s">
        <v>60</v>
      </c>
      <c r="AC42" s="118"/>
      <c r="AD42" s="60"/>
      <c r="AE42" s="90">
        <v>0</v>
      </c>
      <c r="AF42" s="100">
        <v>0</v>
      </c>
      <c r="AG42" s="123" t="s">
        <v>61</v>
      </c>
      <c r="AH42" s="100">
        <v>0</v>
      </c>
      <c r="AI42" s="82"/>
      <c r="AJ42" s="100"/>
      <c r="AK42" s="102"/>
      <c r="AL42" s="118"/>
      <c r="AM42" s="62"/>
      <c r="AN42" s="87"/>
      <c r="AO42" s="118"/>
      <c r="AP42" s="118"/>
      <c r="AQ42" s="118"/>
      <c r="AR42" s="118"/>
      <c r="AS42" s="53"/>
      <c r="AT42" s="124"/>
      <c r="AU42" s="125"/>
      <c r="AV42" s="126"/>
      <c r="AW42"/>
      <c r="AX42"/>
      <c r="AY42"/>
      <c r="AZ42"/>
      <c r="BA42"/>
      <c r="BB42"/>
      <c r="BC42"/>
      <c r="BD42"/>
      <c r="BE42" s="6">
        <v>42</v>
      </c>
    </row>
    <row r="43" spans="1:57" ht="15" customHeight="1" thickBot="1">
      <c r="A43" s="1">
        <v>43</v>
      </c>
      <c r="B43" s="127"/>
      <c r="C43" s="128"/>
      <c r="D43" s="129"/>
      <c r="E43" s="129"/>
      <c r="F43" s="130"/>
      <c r="G43" s="131"/>
      <c r="H43" s="131"/>
      <c r="I43" s="132"/>
      <c r="J43" s="133"/>
      <c r="K43" s="134" t="s">
        <v>6</v>
      </c>
      <c r="L43" s="135">
        <f>SUM(L38:L41)-MAX(L38:L41)</f>
        <v>0</v>
      </c>
      <c r="M43" s="133"/>
      <c r="N43" s="134" t="s">
        <v>6</v>
      </c>
      <c r="O43" s="135">
        <f>SUM(O38:O41)-MAX(O38:O41)</f>
        <v>0</v>
      </c>
      <c r="P43" s="135">
        <f>L43+O43-Z43</f>
        <v>0</v>
      </c>
      <c r="Q43" s="136"/>
      <c r="R43" s="134" t="s">
        <v>6</v>
      </c>
      <c r="S43" s="135">
        <v>0</v>
      </c>
      <c r="T43" s="136"/>
      <c r="U43" s="134" t="s">
        <v>6</v>
      </c>
      <c r="V43" s="135">
        <v>0</v>
      </c>
      <c r="W43" s="133"/>
      <c r="X43" s="134" t="s">
        <v>6</v>
      </c>
      <c r="Y43" s="135">
        <f>SUM(Y38:Y41)-MAX(Y38:Y41)</f>
        <v>0</v>
      </c>
      <c r="Z43" s="135">
        <f>SUM(Z38:Z41)</f>
        <v>0</v>
      </c>
      <c r="AA43" s="135">
        <f>SUM(AA38:AA41)</f>
        <v>0</v>
      </c>
      <c r="AB43" s="135">
        <f>SUM(AB38:AB41)</f>
        <v>0</v>
      </c>
      <c r="AC43" s="135">
        <f>P43+Y43-AA43-AB43</f>
        <v>0</v>
      </c>
      <c r="AD43" s="137"/>
      <c r="AE43" s="138"/>
      <c r="AF43" s="138"/>
      <c r="AG43" s="135">
        <f>SUM(AG38:AG41)</f>
        <v>0</v>
      </c>
      <c r="AH43" s="139" t="s">
        <v>62</v>
      </c>
      <c r="AI43" s="138"/>
      <c r="AJ43" s="140"/>
      <c r="AK43" s="141"/>
      <c r="AL43" s="142">
        <f>SUM(AE38:AF42)+AG43+SUM(AH38:AI42)</f>
        <v>0</v>
      </c>
      <c r="AM43" s="243">
        <f>RANK(AL43,$AL$13:$AL$103,-1)</f>
        <v>1</v>
      </c>
      <c r="AN43" s="135">
        <v>0</v>
      </c>
      <c r="AO43" s="144">
        <f>AC43</f>
        <v>0</v>
      </c>
      <c r="AP43" s="135">
        <v>0</v>
      </c>
      <c r="AQ43" s="135">
        <f>AL43/4</f>
        <v>0</v>
      </c>
      <c r="AR43" s="135">
        <f>AO43+AQ43</f>
        <v>0</v>
      </c>
      <c r="AS43" s="145"/>
      <c r="AT43" s="146"/>
      <c r="AU43" s="147"/>
      <c r="AV43" s="148"/>
      <c r="AW43"/>
      <c r="AX43"/>
      <c r="AY43"/>
      <c r="AZ43"/>
      <c r="BA43"/>
      <c r="BB43"/>
      <c r="BC43"/>
      <c r="BD43"/>
      <c r="BE43" s="6">
        <v>43</v>
      </c>
    </row>
    <row r="44" spans="1:57" ht="17.25" customHeight="1" thickBot="1">
      <c r="A44" s="1">
        <v>44</v>
      </c>
      <c r="B44" s="33"/>
      <c r="C44" s="34"/>
      <c r="D44" s="34"/>
      <c r="E44" s="34"/>
      <c r="F44" s="34"/>
      <c r="G44" s="34"/>
      <c r="H44" s="34"/>
      <c r="I44" s="33"/>
      <c r="J44" s="35" t="s">
        <v>8</v>
      </c>
      <c r="K44" s="215">
        <f>C45</f>
        <v>0</v>
      </c>
      <c r="L44" s="227"/>
      <c r="M44" s="218"/>
      <c r="N44" s="33"/>
      <c r="O44" s="227"/>
      <c r="P44" s="227"/>
      <c r="Q44" s="36" t="s">
        <v>25</v>
      </c>
      <c r="R44" s="33"/>
      <c r="S44" s="34"/>
      <c r="T44" s="34"/>
      <c r="U44" s="33"/>
      <c r="V44" s="33"/>
      <c r="W44" s="33"/>
      <c r="X44" s="33"/>
      <c r="Y44" s="33"/>
      <c r="Z44" s="227"/>
      <c r="AA44" s="34"/>
      <c r="AB44" s="227"/>
      <c r="AC44" s="37"/>
      <c r="AD44" s="38"/>
      <c r="AE44" s="35" t="s">
        <v>8</v>
      </c>
      <c r="AF44" s="212">
        <f>C45</f>
        <v>0</v>
      </c>
      <c r="AG44" s="213"/>
      <c r="AH44" s="40"/>
      <c r="AI44" s="41"/>
      <c r="AJ44" s="34"/>
      <c r="AK44" s="34"/>
      <c r="AL44" s="41"/>
      <c r="AM44" s="41"/>
      <c r="AN44" s="41"/>
      <c r="AO44" s="41"/>
      <c r="AP44" s="33"/>
      <c r="AQ44" s="33"/>
      <c r="AR44" s="41"/>
      <c r="AS44" s="34"/>
      <c r="AT44" s="41"/>
      <c r="AU44" s="33"/>
      <c r="AV44" s="33"/>
      <c r="AW44"/>
      <c r="AX44"/>
      <c r="AY44"/>
      <c r="AZ44"/>
      <c r="BA44"/>
      <c r="BB44"/>
      <c r="BC44"/>
      <c r="BD44"/>
      <c r="BE44" s="6">
        <v>44</v>
      </c>
    </row>
    <row r="45" spans="1:57" ht="15" customHeight="1">
      <c r="A45" s="1">
        <v>45</v>
      </c>
      <c r="B45" s="44" t="s">
        <v>8</v>
      </c>
      <c r="C45" s="226">
        <f>+TEAMS!B45</f>
        <v>0</v>
      </c>
      <c r="D45" s="45"/>
      <c r="E45" s="45"/>
      <c r="F45" s="45"/>
      <c r="G45" s="46"/>
      <c r="H45" s="46"/>
      <c r="I45" s="47"/>
      <c r="J45" s="48"/>
      <c r="K45" s="49" t="s">
        <v>9</v>
      </c>
      <c r="L45" s="84"/>
      <c r="M45" s="219"/>
      <c r="N45" s="49" t="s">
        <v>10</v>
      </c>
      <c r="O45" s="55"/>
      <c r="P45" s="53" t="s">
        <v>11</v>
      </c>
      <c r="Q45" s="54"/>
      <c r="R45" s="55" t="s">
        <v>12</v>
      </c>
      <c r="S45" s="56"/>
      <c r="T45" s="54"/>
      <c r="U45" s="57" t="s">
        <v>13</v>
      </c>
      <c r="V45" s="56"/>
      <c r="W45" s="51"/>
      <c r="X45" s="55" t="s">
        <v>14</v>
      </c>
      <c r="Y45" s="50"/>
      <c r="Z45" s="384" t="s">
        <v>15</v>
      </c>
      <c r="AA45" s="385"/>
      <c r="AB45" s="386"/>
      <c r="AC45" s="59"/>
      <c r="AD45" s="60"/>
      <c r="AE45" s="53" t="s">
        <v>16</v>
      </c>
      <c r="AF45" s="53" t="s">
        <v>17</v>
      </c>
      <c r="AG45" s="61" t="s">
        <v>18</v>
      </c>
      <c r="AH45" s="53" t="s">
        <v>19</v>
      </c>
      <c r="AI45" s="62" t="s">
        <v>19</v>
      </c>
      <c r="AJ45" s="53" t="s">
        <v>19</v>
      </c>
      <c r="AK45" s="53" t="s">
        <v>19</v>
      </c>
      <c r="AL45" s="62" t="s">
        <v>20</v>
      </c>
      <c r="AM45" s="62"/>
      <c r="AN45" s="53" t="s">
        <v>21</v>
      </c>
      <c r="AO45" s="59"/>
      <c r="AP45" s="53" t="s">
        <v>22</v>
      </c>
      <c r="AQ45" s="53" t="s">
        <v>22</v>
      </c>
      <c r="AR45" s="62" t="s">
        <v>23</v>
      </c>
      <c r="AS45" s="53"/>
      <c r="AT45" s="53" t="s">
        <v>24</v>
      </c>
      <c r="AU45" s="62" t="s">
        <v>24</v>
      </c>
      <c r="AV45" s="63"/>
      <c r="AW45"/>
      <c r="AX45"/>
      <c r="AY45"/>
      <c r="AZ45"/>
      <c r="BA45"/>
      <c r="BB45"/>
      <c r="BC45"/>
      <c r="BD45"/>
      <c r="BE45" s="6">
        <v>45</v>
      </c>
    </row>
    <row r="46" spans="1:57" ht="13.5" customHeight="1">
      <c r="A46" s="1">
        <v>46</v>
      </c>
      <c r="B46" s="64">
        <v>5</v>
      </c>
      <c r="C46" s="65"/>
      <c r="D46" s="65"/>
      <c r="E46" s="66"/>
      <c r="F46" s="66"/>
      <c r="G46" s="66"/>
      <c r="H46" s="46"/>
      <c r="I46" s="47"/>
      <c r="J46" s="67"/>
      <c r="K46" s="68"/>
      <c r="L46" s="69"/>
      <c r="M46" s="220"/>
      <c r="N46" s="68"/>
      <c r="O46" s="70"/>
      <c r="P46" s="53" t="s">
        <v>26</v>
      </c>
      <c r="Q46" s="67"/>
      <c r="R46" s="68"/>
      <c r="S46" s="69"/>
      <c r="T46" s="67"/>
      <c r="U46" s="68"/>
      <c r="V46" s="69"/>
      <c r="W46" s="67"/>
      <c r="X46" s="68"/>
      <c r="Y46" s="69"/>
      <c r="Z46" s="71" t="s">
        <v>27</v>
      </c>
      <c r="AA46" s="72" t="s">
        <v>28</v>
      </c>
      <c r="AB46" s="73" t="s">
        <v>29</v>
      </c>
      <c r="AC46" s="74" t="s">
        <v>30</v>
      </c>
      <c r="AD46" s="60" t="s">
        <v>31</v>
      </c>
      <c r="AE46" s="53" t="s">
        <v>32</v>
      </c>
      <c r="AF46" s="53" t="s">
        <v>33</v>
      </c>
      <c r="AG46" s="75" t="s">
        <v>34</v>
      </c>
      <c r="AH46" s="73" t="s">
        <v>35</v>
      </c>
      <c r="AI46" s="73" t="s">
        <v>35</v>
      </c>
      <c r="AJ46" s="73" t="s">
        <v>35</v>
      </c>
      <c r="AK46" s="73" t="s">
        <v>35</v>
      </c>
      <c r="AL46" s="62" t="s">
        <v>36</v>
      </c>
      <c r="AM46" s="62" t="s">
        <v>36</v>
      </c>
      <c r="AN46" s="53" t="s">
        <v>37</v>
      </c>
      <c r="AO46" s="74" t="s">
        <v>30</v>
      </c>
      <c r="AP46" s="53" t="s">
        <v>21</v>
      </c>
      <c r="AQ46" s="53" t="s">
        <v>36</v>
      </c>
      <c r="AR46" s="62" t="s">
        <v>38</v>
      </c>
      <c r="AS46" s="53" t="s">
        <v>38</v>
      </c>
      <c r="AT46" s="53" t="s">
        <v>23</v>
      </c>
      <c r="AU46" s="53" t="s">
        <v>39</v>
      </c>
      <c r="AV46" s="76" t="s">
        <v>40</v>
      </c>
      <c r="AW46"/>
      <c r="AX46"/>
      <c r="AY46"/>
      <c r="AZ46"/>
      <c r="BA46"/>
      <c r="BB46"/>
      <c r="BC46"/>
      <c r="BD46"/>
      <c r="BE46" s="6">
        <v>46</v>
      </c>
    </row>
    <row r="47" spans="1:57" ht="15" customHeight="1">
      <c r="A47" s="1">
        <v>47</v>
      </c>
      <c r="B47" s="78"/>
      <c r="C47" s="79" t="s">
        <v>41</v>
      </c>
      <c r="D47" s="80"/>
      <c r="E47" s="80"/>
      <c r="F47" s="81" t="s">
        <v>42</v>
      </c>
      <c r="G47" s="82" t="s">
        <v>43</v>
      </c>
      <c r="H47" s="82" t="s">
        <v>44</v>
      </c>
      <c r="I47" s="83" t="s">
        <v>45</v>
      </c>
      <c r="J47" s="48" t="s">
        <v>39</v>
      </c>
      <c r="K47" s="55" t="s">
        <v>46</v>
      </c>
      <c r="L47" s="84" t="s">
        <v>26</v>
      </c>
      <c r="M47" s="221" t="s">
        <v>39</v>
      </c>
      <c r="N47" s="55" t="s">
        <v>46</v>
      </c>
      <c r="O47" s="55" t="s">
        <v>26</v>
      </c>
      <c r="P47" s="85" t="s">
        <v>47</v>
      </c>
      <c r="Q47" s="48" t="s">
        <v>39</v>
      </c>
      <c r="R47" s="55" t="s">
        <v>46</v>
      </c>
      <c r="S47" s="84" t="s">
        <v>26</v>
      </c>
      <c r="T47" s="48" t="s">
        <v>39</v>
      </c>
      <c r="U47" s="55" t="s">
        <v>46</v>
      </c>
      <c r="V47" s="84" t="s">
        <v>26</v>
      </c>
      <c r="W47" s="48" t="s">
        <v>39</v>
      </c>
      <c r="X47" s="55" t="s">
        <v>46</v>
      </c>
      <c r="Y47" s="84" t="s">
        <v>26</v>
      </c>
      <c r="Z47" s="84"/>
      <c r="AA47" s="85"/>
      <c r="AB47" s="85"/>
      <c r="AC47" s="86" t="s">
        <v>48</v>
      </c>
      <c r="AD47" s="87"/>
      <c r="AE47" s="85" t="s">
        <v>49</v>
      </c>
      <c r="AF47" s="85" t="s">
        <v>49</v>
      </c>
      <c r="AG47" s="88" t="s">
        <v>50</v>
      </c>
      <c r="AH47" s="85" t="s">
        <v>51</v>
      </c>
      <c r="AI47" s="85" t="s">
        <v>51</v>
      </c>
      <c r="AJ47" s="85" t="s">
        <v>51</v>
      </c>
      <c r="AK47" s="85" t="s">
        <v>51</v>
      </c>
      <c r="AL47" s="88" t="s">
        <v>26</v>
      </c>
      <c r="AM47" s="88" t="s">
        <v>52</v>
      </c>
      <c r="AN47" s="85" t="s">
        <v>53</v>
      </c>
      <c r="AO47" s="86" t="s">
        <v>48</v>
      </c>
      <c r="AP47" s="85" t="s">
        <v>37</v>
      </c>
      <c r="AQ47" s="85" t="s">
        <v>26</v>
      </c>
      <c r="AR47" s="62" t="s">
        <v>54</v>
      </c>
      <c r="AS47" s="85" t="s">
        <v>52</v>
      </c>
      <c r="AT47" s="85" t="s">
        <v>26</v>
      </c>
      <c r="AU47" s="85" t="s">
        <v>26</v>
      </c>
      <c r="AV47" s="89" t="s">
        <v>55</v>
      </c>
      <c r="AW47"/>
      <c r="AX47"/>
      <c r="AY47"/>
      <c r="AZ47"/>
      <c r="BA47"/>
      <c r="BB47"/>
      <c r="BC47"/>
      <c r="BD47"/>
      <c r="BE47" s="6">
        <v>47</v>
      </c>
    </row>
    <row r="48" spans="1:57" ht="15" customHeight="1">
      <c r="A48" s="1">
        <v>48</v>
      </c>
      <c r="B48" s="158">
        <v>21</v>
      </c>
      <c r="C48" s="159">
        <f>+TEAMS!D45</f>
        <v>0</v>
      </c>
      <c r="D48" s="159">
        <f>+TEAMS!E45</f>
        <v>0</v>
      </c>
      <c r="E48" s="159">
        <f>+TEAMS!F45</f>
        <v>0</v>
      </c>
      <c r="F48" s="159">
        <f>+TEAMS!G45</f>
        <v>0</v>
      </c>
      <c r="G48" s="159">
        <f>+TEAMS!E45</f>
        <v>0</v>
      </c>
      <c r="H48" s="159">
        <f>+TEAMS!G45</f>
        <v>0</v>
      </c>
      <c r="I48" s="159">
        <f>+TEAMS!F45</f>
        <v>0</v>
      </c>
      <c r="J48" s="91">
        <v>0</v>
      </c>
      <c r="K48" s="92">
        <v>0</v>
      </c>
      <c r="L48" s="92">
        <f>IF(J48="E",L$4,(J48+K48))</f>
        <v>0</v>
      </c>
      <c r="M48" s="91">
        <v>0</v>
      </c>
      <c r="N48" s="92">
        <v>0</v>
      </c>
      <c r="O48" s="92">
        <f>IF(M48="E",O$4,(M48+N48))</f>
        <v>0</v>
      </c>
      <c r="P48" s="180"/>
      <c r="Q48" s="94"/>
      <c r="R48" s="86"/>
      <c r="S48" s="92">
        <v>0</v>
      </c>
      <c r="T48" s="94"/>
      <c r="U48" s="86"/>
      <c r="V48" s="92">
        <v>0</v>
      </c>
      <c r="W48" s="91">
        <v>0</v>
      </c>
      <c r="X48" s="92"/>
      <c r="Y48" s="92">
        <f>IF(W48="E",Y$4,(W48+X48))</f>
        <v>0</v>
      </c>
      <c r="Z48" s="96"/>
      <c r="AA48" s="92"/>
      <c r="AB48" s="92"/>
      <c r="AC48" s="93"/>
      <c r="AD48" s="60"/>
      <c r="AE48" s="97"/>
      <c r="AF48" s="97"/>
      <c r="AG48" s="98">
        <v>0</v>
      </c>
      <c r="AH48" s="50"/>
      <c r="AI48" s="50"/>
      <c r="AJ48" s="48"/>
      <c r="AK48" s="48"/>
      <c r="AL48" s="93"/>
      <c r="AM48" s="99"/>
      <c r="AN48" s="100"/>
      <c r="AO48" s="93"/>
      <c r="AP48" s="93"/>
      <c r="AQ48" s="93"/>
      <c r="AR48" s="93"/>
      <c r="AS48" s="99"/>
      <c r="AT48" s="101">
        <f>L48+O48+Y48-Z48-AA48+SUM(AE48:AI48)</f>
        <v>0</v>
      </c>
      <c r="AU48" s="92">
        <f>L48+O48+Y48</f>
        <v>0</v>
      </c>
      <c r="AV48" s="102" t="str">
        <f>IF(AU48&gt;0,"","CLEAR")</f>
        <v>CLEAR</v>
      </c>
      <c r="AW48"/>
      <c r="AX48"/>
      <c r="AY48"/>
      <c r="AZ48"/>
      <c r="BA48"/>
      <c r="BB48"/>
      <c r="BC48"/>
      <c r="BD48"/>
      <c r="BE48" s="6">
        <v>48</v>
      </c>
    </row>
    <row r="49" spans="1:57" ht="15" customHeight="1">
      <c r="A49" s="1">
        <v>49</v>
      </c>
      <c r="B49" s="361">
        <v>25</v>
      </c>
      <c r="C49" s="159">
        <f>+TEAMS!D46</f>
        <v>0</v>
      </c>
      <c r="D49" s="159">
        <f>+TEAMS!E46</f>
        <v>0</v>
      </c>
      <c r="E49" s="159">
        <f>+TEAMS!F46</f>
        <v>0</v>
      </c>
      <c r="F49" s="159">
        <f>+TEAMS!G46</f>
        <v>0</v>
      </c>
      <c r="G49" s="159">
        <f>+TEAMS!E46</f>
        <v>0</v>
      </c>
      <c r="H49" s="159">
        <f>+TEAMS!G46</f>
        <v>0</v>
      </c>
      <c r="I49" s="159">
        <f>+TEAMS!F46</f>
        <v>0</v>
      </c>
      <c r="J49" s="91">
        <v>0</v>
      </c>
      <c r="K49" s="92">
        <v>0</v>
      </c>
      <c r="L49" s="92">
        <f>IF(J49="E",L$4,(J49+K49))</f>
        <v>0</v>
      </c>
      <c r="M49" s="91">
        <v>0</v>
      </c>
      <c r="N49" s="92">
        <v>0</v>
      </c>
      <c r="O49" s="92">
        <f>IF(M49="E",O$4,(M49+N49))</f>
        <v>0</v>
      </c>
      <c r="P49" s="181"/>
      <c r="Q49" s="94"/>
      <c r="R49" s="86"/>
      <c r="S49" s="92">
        <v>0</v>
      </c>
      <c r="T49" s="94"/>
      <c r="U49" s="86"/>
      <c r="V49" s="92">
        <v>0</v>
      </c>
      <c r="W49" s="91">
        <v>0</v>
      </c>
      <c r="X49" s="92"/>
      <c r="Y49" s="92">
        <f>IF(W49="E",Y$4,(W49+X49))</f>
        <v>0</v>
      </c>
      <c r="Z49" s="96"/>
      <c r="AA49" s="92"/>
      <c r="AB49" s="92"/>
      <c r="AC49" s="104"/>
      <c r="AD49" s="60"/>
      <c r="AE49" s="97"/>
      <c r="AF49" s="107"/>
      <c r="AG49" s="98">
        <v>0</v>
      </c>
      <c r="AH49" s="50"/>
      <c r="AI49" s="50"/>
      <c r="AJ49" s="48"/>
      <c r="AK49" s="48"/>
      <c r="AL49" s="104"/>
      <c r="AM49" s="62"/>
      <c r="AN49" s="100"/>
      <c r="AO49" s="104"/>
      <c r="AP49" s="104"/>
      <c r="AQ49" s="104"/>
      <c r="AR49" s="104"/>
      <c r="AS49" s="53"/>
      <c r="AT49" s="101">
        <f>L49+O49+Y49-Z49-AA49+SUM(AE49:AI49)</f>
        <v>0</v>
      </c>
      <c r="AU49" s="92">
        <f>L49+O49+Y49</f>
        <v>0</v>
      </c>
      <c r="AV49" s="108" t="str">
        <f>IF(AU49&gt;0,"","CLEAR")</f>
        <v>CLEAR</v>
      </c>
      <c r="AW49" s="403"/>
      <c r="AX49"/>
      <c r="AY49"/>
      <c r="AZ49"/>
      <c r="BA49"/>
      <c r="BB49"/>
      <c r="BC49"/>
      <c r="BD49"/>
      <c r="BE49" s="6">
        <v>49</v>
      </c>
    </row>
    <row r="50" spans="1:57" ht="15" customHeight="1">
      <c r="A50" s="1">
        <v>50</v>
      </c>
      <c r="B50" s="158">
        <v>23</v>
      </c>
      <c r="C50" s="159">
        <f>+TEAMS!D47</f>
        <v>0</v>
      </c>
      <c r="D50" s="159">
        <f>+TEAMS!E47</f>
        <v>0</v>
      </c>
      <c r="E50" s="159">
        <f>+TEAMS!F47</f>
        <v>0</v>
      </c>
      <c r="F50" s="159">
        <f>+TEAMS!G47</f>
        <v>0</v>
      </c>
      <c r="G50" s="159">
        <f>+TEAMS!E47</f>
        <v>0</v>
      </c>
      <c r="H50" s="368">
        <f>+TEAMS!G47</f>
        <v>0</v>
      </c>
      <c r="I50" s="159">
        <f>+TEAMS!F47</f>
        <v>0</v>
      </c>
      <c r="J50" s="91">
        <v>0</v>
      </c>
      <c r="K50" s="92">
        <v>0</v>
      </c>
      <c r="L50" s="92">
        <f>IF(J50="E",L$4,(J50+K50))</f>
        <v>0</v>
      </c>
      <c r="M50" s="91">
        <v>0</v>
      </c>
      <c r="N50" s="92">
        <v>0</v>
      </c>
      <c r="O50" s="92">
        <f>IF(M50="E",O$4,(M50+N50))</f>
        <v>0</v>
      </c>
      <c r="P50" s="181"/>
      <c r="Q50" s="109"/>
      <c r="R50" s="86"/>
      <c r="S50" s="92">
        <v>0</v>
      </c>
      <c r="T50" s="94"/>
      <c r="U50" s="86"/>
      <c r="V50" s="92">
        <v>0</v>
      </c>
      <c r="W50" s="91">
        <v>0</v>
      </c>
      <c r="X50" s="92"/>
      <c r="Y50" s="92">
        <f>IF(W50="E",Y$4,(W50+X50))</f>
        <v>0</v>
      </c>
      <c r="Z50" s="96"/>
      <c r="AA50" s="92"/>
      <c r="AB50" s="92"/>
      <c r="AC50" s="104"/>
      <c r="AD50" s="60"/>
      <c r="AE50" s="97"/>
      <c r="AF50" s="107"/>
      <c r="AG50" s="98">
        <v>0</v>
      </c>
      <c r="AH50" s="50"/>
      <c r="AI50" s="50"/>
      <c r="AJ50" s="48"/>
      <c r="AK50" s="48"/>
      <c r="AL50" s="104"/>
      <c r="AM50" s="110"/>
      <c r="AN50" s="100"/>
      <c r="AO50" s="104"/>
      <c r="AP50" s="104"/>
      <c r="AQ50" s="104"/>
      <c r="AR50" s="104"/>
      <c r="AS50" s="111"/>
      <c r="AT50" s="101">
        <f>L50+O50+Y50-Z50-AA50+SUM(AE50:AI50)</f>
        <v>0</v>
      </c>
      <c r="AU50" s="92">
        <f>L50+O50+Y50</f>
        <v>0</v>
      </c>
      <c r="AV50" s="108" t="str">
        <f>IF(AU50&gt;0,"","CLEAR")</f>
        <v>CLEAR</v>
      </c>
      <c r="AW50"/>
      <c r="AX50"/>
      <c r="AY50"/>
      <c r="AZ50"/>
      <c r="BA50"/>
      <c r="BB50"/>
      <c r="BC50"/>
      <c r="BD50"/>
      <c r="BE50" s="6">
        <v>50</v>
      </c>
    </row>
    <row r="51" spans="1:57" ht="15" customHeight="1">
      <c r="A51" s="1">
        <v>51</v>
      </c>
      <c r="B51" s="158">
        <v>24</v>
      </c>
      <c r="C51" s="159">
        <f>+TEAMS!D48</f>
        <v>0</v>
      </c>
      <c r="D51" s="159">
        <f>+TEAMS!E48</f>
        <v>0</v>
      </c>
      <c r="E51" s="159">
        <f>+TEAMS!F48</f>
        <v>0</v>
      </c>
      <c r="F51" s="159">
        <f>+TEAMS!G48</f>
        <v>0</v>
      </c>
      <c r="G51" s="159">
        <f>+TEAMS!E48</f>
        <v>0</v>
      </c>
      <c r="H51" s="159">
        <f>+TEAMS!G48</f>
        <v>0</v>
      </c>
      <c r="I51" s="159">
        <f>+TEAMS!F48</f>
        <v>0</v>
      </c>
      <c r="J51" s="91">
        <v>0</v>
      </c>
      <c r="K51" s="92">
        <v>0</v>
      </c>
      <c r="L51" s="92">
        <f>IF(J51="E",L$4,(J51+K51))</f>
        <v>0</v>
      </c>
      <c r="M51" s="91">
        <v>0</v>
      </c>
      <c r="N51" s="92">
        <v>0</v>
      </c>
      <c r="O51" s="92">
        <f>IF(M51="E",O$4,(M51+N51))</f>
        <v>0</v>
      </c>
      <c r="P51" s="181"/>
      <c r="Q51" s="94"/>
      <c r="R51" s="86"/>
      <c r="S51" s="92">
        <v>0</v>
      </c>
      <c r="T51" s="94"/>
      <c r="U51" s="86"/>
      <c r="V51" s="92">
        <v>0</v>
      </c>
      <c r="W51" s="91">
        <v>0</v>
      </c>
      <c r="X51" s="92"/>
      <c r="Y51" s="92">
        <f>IF(W51="E",Y$4,(W51+X51))</f>
        <v>0</v>
      </c>
      <c r="Z51" s="96"/>
      <c r="AA51" s="92"/>
      <c r="AB51" s="92"/>
      <c r="AC51" s="104"/>
      <c r="AD51" s="60"/>
      <c r="AE51" s="97"/>
      <c r="AF51" s="107"/>
      <c r="AG51" s="112">
        <v>0</v>
      </c>
      <c r="AH51" s="113"/>
      <c r="AI51" s="113"/>
      <c r="AJ51" s="114"/>
      <c r="AK51" s="114"/>
      <c r="AL51" s="104"/>
      <c r="AM51" s="62"/>
      <c r="AN51" s="100"/>
      <c r="AO51" s="104"/>
      <c r="AP51" s="104"/>
      <c r="AQ51" s="104"/>
      <c r="AR51" s="104"/>
      <c r="AS51" s="53"/>
      <c r="AT51" s="101">
        <f>L51+O51+Y51-Z51-AA51+SUM(AE51:AI51)</f>
        <v>0</v>
      </c>
      <c r="AU51" s="92">
        <f>L51+O51+Y51</f>
        <v>0</v>
      </c>
      <c r="AV51" s="108" t="str">
        <f>IF(AU51&gt;0,"","CLEAR")</f>
        <v>CLEAR</v>
      </c>
      <c r="AW51"/>
      <c r="AX51"/>
      <c r="AY51"/>
      <c r="AZ51"/>
      <c r="BA51"/>
      <c r="BB51"/>
      <c r="BC51"/>
      <c r="BD51"/>
      <c r="BE51" s="6">
        <v>51</v>
      </c>
    </row>
    <row r="52" spans="1:57" ht="15" customHeight="1">
      <c r="A52" s="1">
        <v>52</v>
      </c>
      <c r="B52" s="361">
        <v>22</v>
      </c>
      <c r="C52" s="159">
        <f>+TEAMS!D49</f>
        <v>0</v>
      </c>
      <c r="D52" s="159">
        <f>+TEAMS!E49</f>
        <v>0</v>
      </c>
      <c r="E52" s="159">
        <f>+TEAMS!F49</f>
        <v>0</v>
      </c>
      <c r="F52" s="159">
        <f>+TEAMS!G49</f>
        <v>0</v>
      </c>
      <c r="G52" s="159">
        <f>+TEAMS!E49</f>
        <v>0</v>
      </c>
      <c r="H52" s="159"/>
      <c r="I52" s="159"/>
      <c r="J52" s="115"/>
      <c r="K52" s="116" t="s">
        <v>59</v>
      </c>
      <c r="L52" s="117"/>
      <c r="M52" s="115"/>
      <c r="N52" s="116" t="s">
        <v>59</v>
      </c>
      <c r="O52" s="117"/>
      <c r="P52" s="182"/>
      <c r="Q52" s="115"/>
      <c r="R52" s="119" t="s">
        <v>59</v>
      </c>
      <c r="S52" s="117"/>
      <c r="T52" s="115"/>
      <c r="U52" s="119" t="s">
        <v>59</v>
      </c>
      <c r="V52" s="120"/>
      <c r="W52" s="115"/>
      <c r="X52" s="116" t="s">
        <v>59</v>
      </c>
      <c r="Y52" s="117"/>
      <c r="Z52" s="105" t="s">
        <v>60</v>
      </c>
      <c r="AA52" s="122" t="s">
        <v>60</v>
      </c>
      <c r="AB52" s="122" t="s">
        <v>60</v>
      </c>
      <c r="AC52" s="118"/>
      <c r="AD52" s="60"/>
      <c r="AE52" s="90">
        <v>0</v>
      </c>
      <c r="AF52" s="100">
        <v>0</v>
      </c>
      <c r="AG52" s="123" t="s">
        <v>61</v>
      </c>
      <c r="AH52" s="100">
        <v>0</v>
      </c>
      <c r="AI52" s="82"/>
      <c r="AJ52" s="100"/>
      <c r="AK52" s="102"/>
      <c r="AL52" s="118"/>
      <c r="AM52" s="62"/>
      <c r="AN52" s="87"/>
      <c r="AO52" s="118"/>
      <c r="AP52" s="118"/>
      <c r="AQ52" s="118"/>
      <c r="AR52" s="118"/>
      <c r="AS52" s="53"/>
      <c r="AT52" s="124"/>
      <c r="AU52" s="125"/>
      <c r="AV52" s="126"/>
      <c r="AW52"/>
      <c r="AX52"/>
      <c r="AY52"/>
      <c r="AZ52"/>
      <c r="BA52"/>
      <c r="BB52"/>
      <c r="BC52"/>
      <c r="BD52"/>
      <c r="BE52" s="6">
        <v>52</v>
      </c>
    </row>
    <row r="53" spans="1:57" ht="15" customHeight="1" thickBot="1">
      <c r="A53" s="1">
        <v>53</v>
      </c>
      <c r="B53" s="127"/>
      <c r="C53" s="128"/>
      <c r="D53" s="129"/>
      <c r="E53" s="129"/>
      <c r="F53" s="130"/>
      <c r="G53" s="131"/>
      <c r="H53" s="131"/>
      <c r="I53" s="132"/>
      <c r="J53" s="133"/>
      <c r="K53" s="134" t="s">
        <v>6</v>
      </c>
      <c r="L53" s="135">
        <f>SUM(L48:L51)-MAX(L48:L51)</f>
        <v>0</v>
      </c>
      <c r="M53" s="133"/>
      <c r="N53" s="134" t="s">
        <v>6</v>
      </c>
      <c r="O53" s="135">
        <f>SUM(O48:O51)-MAX(O48:O51)</f>
        <v>0</v>
      </c>
      <c r="P53" s="135">
        <f>L53+O53-Z53</f>
        <v>0</v>
      </c>
      <c r="Q53" s="136"/>
      <c r="R53" s="134" t="s">
        <v>6</v>
      </c>
      <c r="S53" s="135">
        <v>0</v>
      </c>
      <c r="T53" s="136"/>
      <c r="U53" s="134" t="s">
        <v>6</v>
      </c>
      <c r="V53" s="135">
        <v>0</v>
      </c>
      <c r="W53" s="133"/>
      <c r="X53" s="134" t="s">
        <v>6</v>
      </c>
      <c r="Y53" s="135">
        <f>SUM(Y48:Y51)-MAX(Y48:Y51)</f>
        <v>0</v>
      </c>
      <c r="Z53" s="135">
        <f>SUM(Z48:Z51)</f>
        <v>0</v>
      </c>
      <c r="AA53" s="135">
        <f>SUM(AA48:AA51)</f>
        <v>0</v>
      </c>
      <c r="AB53" s="135">
        <f>SUM(AB48:AB51)</f>
        <v>0</v>
      </c>
      <c r="AC53" s="135">
        <f>P53+Y53-AA53-AB53</f>
        <v>0</v>
      </c>
      <c r="AD53" s="137"/>
      <c r="AE53" s="138"/>
      <c r="AF53" s="138"/>
      <c r="AG53" s="135">
        <f>SUM(AG48:AG51)</f>
        <v>0</v>
      </c>
      <c r="AH53" s="139" t="s">
        <v>62</v>
      </c>
      <c r="AI53" s="138"/>
      <c r="AJ53" s="140"/>
      <c r="AK53" s="141"/>
      <c r="AL53" s="142">
        <f>SUM(AE48:AF52)+AG53+SUM(AH48:AI52)</f>
        <v>0</v>
      </c>
      <c r="AM53" s="243">
        <f>RANK(AL53,$AL$13:$AL$103,-1)</f>
        <v>1</v>
      </c>
      <c r="AN53" s="135">
        <v>0</v>
      </c>
      <c r="AO53" s="144">
        <f>AC53</f>
        <v>0</v>
      </c>
      <c r="AP53" s="135">
        <v>0</v>
      </c>
      <c r="AQ53" s="135">
        <f>AL53/4</f>
        <v>0</v>
      </c>
      <c r="AR53" s="135">
        <f>AO53+AQ53</f>
        <v>0</v>
      </c>
      <c r="AS53" s="145"/>
      <c r="AT53" s="146"/>
      <c r="AU53" s="147"/>
      <c r="AV53" s="148"/>
      <c r="AW53"/>
      <c r="AX53"/>
      <c r="AY53"/>
      <c r="AZ53"/>
      <c r="BA53"/>
      <c r="BB53"/>
      <c r="BC53"/>
      <c r="BD53"/>
      <c r="BE53" s="6">
        <v>53</v>
      </c>
    </row>
    <row r="54" spans="1:57" ht="22.5" customHeight="1" thickBot="1">
      <c r="A54" s="1">
        <v>54</v>
      </c>
      <c r="B54" s="33"/>
      <c r="C54" s="34"/>
      <c r="D54" s="34"/>
      <c r="E54" s="34"/>
      <c r="F54" s="34"/>
      <c r="G54" s="34"/>
      <c r="H54" s="34"/>
      <c r="I54" s="33"/>
      <c r="J54" s="35" t="s">
        <v>8</v>
      </c>
      <c r="K54" s="215">
        <f>C55</f>
        <v>0</v>
      </c>
      <c r="L54" s="227"/>
      <c r="M54" s="218"/>
      <c r="N54" s="33"/>
      <c r="O54" s="227"/>
      <c r="P54" s="227"/>
      <c r="Q54" s="36" t="s">
        <v>25</v>
      </c>
      <c r="R54" s="33"/>
      <c r="S54" s="34"/>
      <c r="T54" s="34"/>
      <c r="U54" s="33"/>
      <c r="V54" s="33"/>
      <c r="W54" s="33"/>
      <c r="X54" s="33"/>
      <c r="Y54" s="33"/>
      <c r="Z54" s="227"/>
      <c r="AA54" s="34"/>
      <c r="AB54" s="227"/>
      <c r="AC54" s="37"/>
      <c r="AD54" s="38"/>
      <c r="AE54" s="35" t="s">
        <v>8</v>
      </c>
      <c r="AF54" s="212">
        <f>C55</f>
        <v>0</v>
      </c>
      <c r="AG54" s="213"/>
      <c r="AH54" s="40"/>
      <c r="AI54" s="41"/>
      <c r="AJ54" s="34"/>
      <c r="AK54" s="34"/>
      <c r="AL54" s="41"/>
      <c r="AM54" s="41"/>
      <c r="AN54" s="41"/>
      <c r="AO54" s="41"/>
      <c r="AP54" s="33"/>
      <c r="AQ54" s="33"/>
      <c r="AR54" s="41"/>
      <c r="AS54" s="34"/>
      <c r="AT54" s="41"/>
      <c r="AU54" s="33"/>
      <c r="AV54" s="33"/>
      <c r="AW54"/>
      <c r="AX54"/>
      <c r="AY54"/>
      <c r="AZ54"/>
      <c r="BA54"/>
      <c r="BB54"/>
      <c r="BC54"/>
      <c r="BD54"/>
      <c r="BE54" s="6">
        <v>54</v>
      </c>
    </row>
    <row r="55" spans="1:57" ht="15" customHeight="1">
      <c r="A55" s="1">
        <v>55</v>
      </c>
      <c r="B55" s="44" t="s">
        <v>8</v>
      </c>
      <c r="C55" s="226">
        <f>+TEAMS!B55</f>
        <v>0</v>
      </c>
      <c r="D55" s="45"/>
      <c r="E55" s="45"/>
      <c r="F55" s="45"/>
      <c r="G55" s="46"/>
      <c r="H55" s="46"/>
      <c r="I55" s="47"/>
      <c r="J55" s="48"/>
      <c r="K55" s="49" t="s">
        <v>9</v>
      </c>
      <c r="L55" s="84"/>
      <c r="M55" s="219"/>
      <c r="N55" s="49" t="s">
        <v>10</v>
      </c>
      <c r="O55" s="55"/>
      <c r="P55" s="53" t="s">
        <v>11</v>
      </c>
      <c r="Q55" s="54"/>
      <c r="R55" s="55" t="s">
        <v>12</v>
      </c>
      <c r="S55" s="56"/>
      <c r="T55" s="54"/>
      <c r="U55" s="57" t="s">
        <v>13</v>
      </c>
      <c r="V55" s="56"/>
      <c r="W55" s="51"/>
      <c r="X55" s="55" t="s">
        <v>14</v>
      </c>
      <c r="Y55" s="50"/>
      <c r="Z55" s="384" t="s">
        <v>15</v>
      </c>
      <c r="AA55" s="385"/>
      <c r="AB55" s="386"/>
      <c r="AC55" s="59"/>
      <c r="AD55" s="60"/>
      <c r="AE55" s="53" t="s">
        <v>16</v>
      </c>
      <c r="AF55" s="53" t="s">
        <v>17</v>
      </c>
      <c r="AG55" s="61" t="s">
        <v>18</v>
      </c>
      <c r="AH55" s="53" t="s">
        <v>19</v>
      </c>
      <c r="AI55" s="62" t="s">
        <v>19</v>
      </c>
      <c r="AJ55" s="53" t="s">
        <v>19</v>
      </c>
      <c r="AK55" s="53" t="s">
        <v>19</v>
      </c>
      <c r="AL55" s="62" t="s">
        <v>20</v>
      </c>
      <c r="AM55" s="62"/>
      <c r="AN55" s="53" t="s">
        <v>21</v>
      </c>
      <c r="AO55" s="59"/>
      <c r="AP55" s="53" t="s">
        <v>22</v>
      </c>
      <c r="AQ55" s="53" t="s">
        <v>22</v>
      </c>
      <c r="AR55" s="62" t="s">
        <v>23</v>
      </c>
      <c r="AS55" s="53"/>
      <c r="AT55" s="53" t="s">
        <v>24</v>
      </c>
      <c r="AU55" s="62" t="s">
        <v>24</v>
      </c>
      <c r="AV55" s="63"/>
      <c r="AW55"/>
      <c r="AX55"/>
      <c r="AY55"/>
      <c r="AZ55"/>
      <c r="BA55"/>
      <c r="BB55"/>
      <c r="BC55"/>
      <c r="BD55"/>
      <c r="BE55" s="6">
        <v>55</v>
      </c>
    </row>
    <row r="56" spans="1:57" ht="13.5" customHeight="1">
      <c r="A56" s="1">
        <v>56</v>
      </c>
      <c r="B56" s="64">
        <v>6</v>
      </c>
      <c r="C56" s="65"/>
      <c r="D56" s="65"/>
      <c r="E56" s="66"/>
      <c r="F56" s="66"/>
      <c r="G56" s="66"/>
      <c r="H56" s="46"/>
      <c r="I56" s="47"/>
      <c r="J56" s="67"/>
      <c r="K56" s="68"/>
      <c r="L56" s="69"/>
      <c r="M56" s="220"/>
      <c r="N56" s="68"/>
      <c r="O56" s="70"/>
      <c r="P56" s="53" t="s">
        <v>26</v>
      </c>
      <c r="Q56" s="67"/>
      <c r="R56" s="68"/>
      <c r="S56" s="69"/>
      <c r="T56" s="67"/>
      <c r="U56" s="68"/>
      <c r="V56" s="69"/>
      <c r="W56" s="67"/>
      <c r="X56" s="68"/>
      <c r="Y56" s="69"/>
      <c r="Z56" s="71" t="s">
        <v>27</v>
      </c>
      <c r="AA56" s="72" t="s">
        <v>28</v>
      </c>
      <c r="AB56" s="73" t="s">
        <v>29</v>
      </c>
      <c r="AC56" s="74" t="s">
        <v>30</v>
      </c>
      <c r="AD56" s="60" t="s">
        <v>31</v>
      </c>
      <c r="AE56" s="53" t="s">
        <v>32</v>
      </c>
      <c r="AF56" s="53" t="s">
        <v>33</v>
      </c>
      <c r="AG56" s="75" t="s">
        <v>34</v>
      </c>
      <c r="AH56" s="73" t="s">
        <v>35</v>
      </c>
      <c r="AI56" s="73" t="s">
        <v>35</v>
      </c>
      <c r="AJ56" s="73" t="s">
        <v>35</v>
      </c>
      <c r="AK56" s="73" t="s">
        <v>35</v>
      </c>
      <c r="AL56" s="62" t="s">
        <v>36</v>
      </c>
      <c r="AM56" s="62" t="s">
        <v>36</v>
      </c>
      <c r="AN56" s="53" t="s">
        <v>37</v>
      </c>
      <c r="AO56" s="74" t="s">
        <v>30</v>
      </c>
      <c r="AP56" s="53" t="s">
        <v>21</v>
      </c>
      <c r="AQ56" s="53" t="s">
        <v>36</v>
      </c>
      <c r="AR56" s="62" t="s">
        <v>38</v>
      </c>
      <c r="AS56" s="53" t="s">
        <v>38</v>
      </c>
      <c r="AT56" s="53" t="s">
        <v>23</v>
      </c>
      <c r="AU56" s="53" t="s">
        <v>39</v>
      </c>
      <c r="AV56" s="76" t="s">
        <v>40</v>
      </c>
      <c r="AW56"/>
      <c r="AX56"/>
      <c r="AY56"/>
      <c r="AZ56"/>
      <c r="BA56"/>
      <c r="BB56"/>
      <c r="BC56"/>
      <c r="BD56"/>
      <c r="BE56" s="6">
        <v>56</v>
      </c>
    </row>
    <row r="57" spans="1:57" ht="15" customHeight="1">
      <c r="A57" s="1">
        <v>57</v>
      </c>
      <c r="B57" s="78"/>
      <c r="C57" s="79" t="s">
        <v>41</v>
      </c>
      <c r="D57" s="80"/>
      <c r="E57" s="80"/>
      <c r="F57" s="81" t="s">
        <v>42</v>
      </c>
      <c r="G57" s="82" t="s">
        <v>43</v>
      </c>
      <c r="H57" s="82" t="s">
        <v>44</v>
      </c>
      <c r="I57" s="83" t="s">
        <v>45</v>
      </c>
      <c r="J57" s="48" t="s">
        <v>39</v>
      </c>
      <c r="K57" s="55" t="s">
        <v>46</v>
      </c>
      <c r="L57" s="84" t="s">
        <v>26</v>
      </c>
      <c r="M57" s="221" t="s">
        <v>39</v>
      </c>
      <c r="N57" s="55" t="s">
        <v>46</v>
      </c>
      <c r="O57" s="55" t="s">
        <v>26</v>
      </c>
      <c r="P57" s="85" t="s">
        <v>47</v>
      </c>
      <c r="Q57" s="48" t="s">
        <v>39</v>
      </c>
      <c r="R57" s="55" t="s">
        <v>46</v>
      </c>
      <c r="S57" s="84" t="s">
        <v>26</v>
      </c>
      <c r="T57" s="48" t="s">
        <v>39</v>
      </c>
      <c r="U57" s="55" t="s">
        <v>46</v>
      </c>
      <c r="V57" s="84" t="s">
        <v>26</v>
      </c>
      <c r="W57" s="48" t="s">
        <v>39</v>
      </c>
      <c r="X57" s="55" t="s">
        <v>46</v>
      </c>
      <c r="Y57" s="84" t="s">
        <v>26</v>
      </c>
      <c r="Z57" s="84"/>
      <c r="AA57" s="85"/>
      <c r="AB57" s="85"/>
      <c r="AC57" s="86" t="s">
        <v>48</v>
      </c>
      <c r="AD57" s="87"/>
      <c r="AE57" s="85" t="s">
        <v>49</v>
      </c>
      <c r="AF57" s="85" t="s">
        <v>49</v>
      </c>
      <c r="AG57" s="88" t="s">
        <v>50</v>
      </c>
      <c r="AH57" s="85" t="s">
        <v>51</v>
      </c>
      <c r="AI57" s="85" t="s">
        <v>51</v>
      </c>
      <c r="AJ57" s="85" t="s">
        <v>51</v>
      </c>
      <c r="AK57" s="85" t="s">
        <v>51</v>
      </c>
      <c r="AL57" s="88" t="s">
        <v>26</v>
      </c>
      <c r="AM57" s="88" t="s">
        <v>52</v>
      </c>
      <c r="AN57" s="85" t="s">
        <v>53</v>
      </c>
      <c r="AO57" s="86" t="s">
        <v>48</v>
      </c>
      <c r="AP57" s="85" t="s">
        <v>37</v>
      </c>
      <c r="AQ57" s="85" t="s">
        <v>26</v>
      </c>
      <c r="AR57" s="62" t="s">
        <v>54</v>
      </c>
      <c r="AS57" s="85" t="s">
        <v>52</v>
      </c>
      <c r="AT57" s="85" t="s">
        <v>26</v>
      </c>
      <c r="AU57" s="85" t="s">
        <v>26</v>
      </c>
      <c r="AV57" s="89" t="s">
        <v>55</v>
      </c>
      <c r="AW57"/>
      <c r="AX57"/>
      <c r="AY57"/>
      <c r="AZ57"/>
      <c r="BA57"/>
      <c r="BB57"/>
      <c r="BC57"/>
      <c r="BD57"/>
      <c r="BE57" s="6">
        <v>57</v>
      </c>
    </row>
    <row r="58" spans="1:57" ht="15" customHeight="1">
      <c r="A58" s="1">
        <v>58</v>
      </c>
      <c r="B58" s="158">
        <v>26</v>
      </c>
      <c r="C58" s="159">
        <f>+TEAMS!D55</f>
        <v>0</v>
      </c>
      <c r="D58" s="159">
        <f>+TEAMS!E55</f>
        <v>0</v>
      </c>
      <c r="E58" s="159">
        <f>+TEAMS!F55</f>
        <v>0</v>
      </c>
      <c r="F58" s="159">
        <f>+TEAMS!G55</f>
        <v>0</v>
      </c>
      <c r="G58" s="159">
        <f>+TEAMS!E55</f>
        <v>0</v>
      </c>
      <c r="H58" s="159">
        <f>+TEAMS!G55</f>
        <v>0</v>
      </c>
      <c r="I58" s="159">
        <f>+TEAMS!F55</f>
        <v>0</v>
      </c>
      <c r="J58" s="91">
        <v>0</v>
      </c>
      <c r="K58" s="92">
        <v>0</v>
      </c>
      <c r="L58" s="92">
        <f>IF(J58="E",L$4,(J58+K58))</f>
        <v>0</v>
      </c>
      <c r="M58" s="91">
        <v>0</v>
      </c>
      <c r="N58" s="92">
        <v>0</v>
      </c>
      <c r="O58" s="92">
        <f>IF(M58="E",O$4,(M58+N58))</f>
        <v>0</v>
      </c>
      <c r="P58" s="180"/>
      <c r="Q58" s="94"/>
      <c r="R58" s="86"/>
      <c r="S58" s="92">
        <v>0</v>
      </c>
      <c r="T58" s="94"/>
      <c r="U58" s="86"/>
      <c r="V58" s="92">
        <v>0</v>
      </c>
      <c r="W58" s="91">
        <v>0</v>
      </c>
      <c r="X58" s="92"/>
      <c r="Y58" s="92">
        <f>IF(W58="E",Y$4,(W58+X58))</f>
        <v>0</v>
      </c>
      <c r="Z58" s="96"/>
      <c r="AA58" s="92"/>
      <c r="AB58" s="92"/>
      <c r="AC58" s="93"/>
      <c r="AD58" s="60"/>
      <c r="AE58" s="97"/>
      <c r="AF58" s="97"/>
      <c r="AG58" s="98"/>
      <c r="AH58" s="50"/>
      <c r="AI58" s="50"/>
      <c r="AJ58" s="48"/>
      <c r="AK58" s="48"/>
      <c r="AL58" s="93"/>
      <c r="AM58" s="99"/>
      <c r="AN58" s="100"/>
      <c r="AO58" s="93"/>
      <c r="AP58" s="93"/>
      <c r="AQ58" s="93"/>
      <c r="AR58" s="93"/>
      <c r="AS58" s="99"/>
      <c r="AT58" s="101">
        <f>L58+O58+Y58-Z58-AA58+SUM(AE58:AI58)</f>
        <v>0</v>
      </c>
      <c r="AU58" s="92">
        <f>L58+O58+Y58</f>
        <v>0</v>
      </c>
      <c r="AV58" s="102" t="str">
        <f>IF(AU58&gt;0,"","CLEAR")</f>
        <v>CLEAR</v>
      </c>
      <c r="AW58"/>
      <c r="AX58"/>
      <c r="AY58"/>
      <c r="AZ58"/>
      <c r="BA58"/>
      <c r="BB58"/>
      <c r="BC58"/>
      <c r="BD58"/>
      <c r="BE58" s="6">
        <v>58</v>
      </c>
    </row>
    <row r="59" spans="1:57" ht="15" customHeight="1">
      <c r="A59" s="1">
        <v>59</v>
      </c>
      <c r="B59" s="158">
        <v>27</v>
      </c>
      <c r="C59" s="159">
        <f>+TEAMS!D56</f>
        <v>0</v>
      </c>
      <c r="D59" s="159">
        <f>+TEAMS!E56</f>
        <v>0</v>
      </c>
      <c r="E59" s="159">
        <f>+TEAMS!F56</f>
        <v>0</v>
      </c>
      <c r="F59" s="159">
        <f>+TEAMS!G56</f>
        <v>0</v>
      </c>
      <c r="G59" s="159">
        <f>+TEAMS!E56</f>
        <v>0</v>
      </c>
      <c r="H59" s="159">
        <f>+TEAMS!G56</f>
        <v>0</v>
      </c>
      <c r="I59" s="159">
        <f>+TEAMS!F56</f>
        <v>0</v>
      </c>
      <c r="J59" s="91">
        <v>0</v>
      </c>
      <c r="K59" s="92">
        <v>0</v>
      </c>
      <c r="L59" s="92">
        <f>IF(J59="E",L$4,(J59+K59))</f>
        <v>0</v>
      </c>
      <c r="M59" s="91">
        <v>0</v>
      </c>
      <c r="N59" s="92">
        <v>0</v>
      </c>
      <c r="O59" s="92">
        <f>IF(M59="E",O$4,(M59+N59))</f>
        <v>0</v>
      </c>
      <c r="P59" s="181"/>
      <c r="Q59" s="94"/>
      <c r="R59" s="86"/>
      <c r="S59" s="92">
        <v>0</v>
      </c>
      <c r="T59" s="94"/>
      <c r="U59" s="86"/>
      <c r="V59" s="92">
        <v>0</v>
      </c>
      <c r="W59" s="91">
        <v>0</v>
      </c>
      <c r="X59" s="92"/>
      <c r="Y59" s="92">
        <f>IF(W59="E",Y$4,(W59+X59))</f>
        <v>0</v>
      </c>
      <c r="Z59" s="96"/>
      <c r="AA59" s="92"/>
      <c r="AB59" s="92"/>
      <c r="AC59" s="104"/>
      <c r="AD59" s="60"/>
      <c r="AE59" s="97"/>
      <c r="AF59" s="107"/>
      <c r="AG59" s="98"/>
      <c r="AH59" s="50"/>
      <c r="AI59" s="50"/>
      <c r="AJ59" s="48"/>
      <c r="AK59" s="48"/>
      <c r="AL59" s="104"/>
      <c r="AM59" s="62"/>
      <c r="AN59" s="100"/>
      <c r="AO59" s="104"/>
      <c r="AP59" s="104"/>
      <c r="AQ59" s="104"/>
      <c r="AR59" s="104"/>
      <c r="AS59" s="53"/>
      <c r="AT59" s="101">
        <f>L59+O59+Y59-Z59-AA59+SUM(AE59:AI59)</f>
        <v>0</v>
      </c>
      <c r="AU59" s="92">
        <f>L59+O59+Y59</f>
        <v>0</v>
      </c>
      <c r="AV59" s="108" t="str">
        <f>IF(AU59&gt;0,"","CLEAR")</f>
        <v>CLEAR</v>
      </c>
      <c r="AW59"/>
      <c r="AX59"/>
      <c r="AY59"/>
      <c r="AZ59"/>
      <c r="BA59"/>
      <c r="BB59"/>
      <c r="BC59"/>
      <c r="BD59"/>
      <c r="BE59" s="6">
        <v>59</v>
      </c>
    </row>
    <row r="60" spans="1:57" ht="15" customHeight="1">
      <c r="A60" s="1">
        <v>60</v>
      </c>
      <c r="B60" s="158">
        <v>28</v>
      </c>
      <c r="C60" s="159">
        <f>+TEAMS!D57</f>
        <v>0</v>
      </c>
      <c r="D60" s="159">
        <f>+TEAMS!E57</f>
        <v>0</v>
      </c>
      <c r="E60" s="159">
        <f>+TEAMS!F57</f>
        <v>0</v>
      </c>
      <c r="F60" s="159">
        <f>+TEAMS!G57</f>
        <v>0</v>
      </c>
      <c r="G60" s="159">
        <f>+TEAMS!E57</f>
        <v>0</v>
      </c>
      <c r="H60" s="159">
        <f>+TEAMS!G57</f>
        <v>0</v>
      </c>
      <c r="I60" s="159">
        <f>+TEAMS!F57</f>
        <v>0</v>
      </c>
      <c r="J60" s="91">
        <v>0</v>
      </c>
      <c r="K60" s="92">
        <v>0</v>
      </c>
      <c r="L60" s="92">
        <f>IF(J60="E",L$4,(J60+K60))</f>
        <v>0</v>
      </c>
      <c r="M60" s="91">
        <v>0</v>
      </c>
      <c r="N60" s="92">
        <v>0</v>
      </c>
      <c r="O60" s="92">
        <f>IF(M60="E",O$4,(M60+N60))</f>
        <v>0</v>
      </c>
      <c r="P60" s="181"/>
      <c r="Q60" s="109"/>
      <c r="R60" s="86"/>
      <c r="S60" s="92">
        <v>0</v>
      </c>
      <c r="T60" s="94"/>
      <c r="U60" s="86"/>
      <c r="V60" s="92">
        <v>0</v>
      </c>
      <c r="W60" s="91">
        <v>0</v>
      </c>
      <c r="X60" s="92"/>
      <c r="Y60" s="92">
        <f>IF(W60="E",Y$4,(W60+X60))</f>
        <v>0</v>
      </c>
      <c r="Z60" s="96"/>
      <c r="AA60" s="92"/>
      <c r="AB60" s="92"/>
      <c r="AC60" s="104"/>
      <c r="AD60" s="60"/>
      <c r="AE60" s="97"/>
      <c r="AF60" s="107"/>
      <c r="AG60" s="98"/>
      <c r="AH60" s="50"/>
      <c r="AI60" s="50"/>
      <c r="AJ60" s="48"/>
      <c r="AK60" s="48"/>
      <c r="AL60" s="104"/>
      <c r="AM60" s="110"/>
      <c r="AN60" s="100"/>
      <c r="AO60" s="104"/>
      <c r="AP60" s="104"/>
      <c r="AQ60" s="104"/>
      <c r="AR60" s="104"/>
      <c r="AS60" s="111"/>
      <c r="AT60" s="101">
        <f>L60+O60+Y60-Z60-AA60+SUM(AE60:AI60)</f>
        <v>0</v>
      </c>
      <c r="AU60" s="92">
        <f>L60+O60+Y60</f>
        <v>0</v>
      </c>
      <c r="AV60" s="108" t="str">
        <f>IF(AU60&gt;0,"","CLEAR")</f>
        <v>CLEAR</v>
      </c>
      <c r="AW60"/>
      <c r="AX60"/>
      <c r="AY60"/>
      <c r="AZ60"/>
      <c r="BA60"/>
      <c r="BB60"/>
      <c r="BC60"/>
      <c r="BD60"/>
      <c r="BE60" s="6">
        <v>60</v>
      </c>
    </row>
    <row r="61" spans="1:57" ht="15" customHeight="1">
      <c r="A61" s="1">
        <v>61</v>
      </c>
      <c r="B61" s="158">
        <v>29</v>
      </c>
      <c r="C61" s="159">
        <f>+TEAMS!D58</f>
        <v>0</v>
      </c>
      <c r="D61" s="159">
        <f>+TEAMS!E58</f>
        <v>0</v>
      </c>
      <c r="E61" s="159">
        <f>+TEAMS!F58</f>
        <v>0</v>
      </c>
      <c r="F61" s="159">
        <f>+TEAMS!G58</f>
        <v>0</v>
      </c>
      <c r="G61" s="159">
        <f>+TEAMS!E58</f>
        <v>0</v>
      </c>
      <c r="H61" s="159">
        <f>+TEAMS!G58</f>
        <v>0</v>
      </c>
      <c r="I61" s="159">
        <f>+TEAMS!F58</f>
        <v>0</v>
      </c>
      <c r="J61" s="91">
        <v>0</v>
      </c>
      <c r="K61" s="92">
        <v>0</v>
      </c>
      <c r="L61" s="92">
        <f>IF(J61="E",L$4,(J61+K61))</f>
        <v>0</v>
      </c>
      <c r="M61" s="91">
        <v>0</v>
      </c>
      <c r="N61" s="92">
        <v>0</v>
      </c>
      <c r="O61" s="92">
        <f>IF(M61="E",O$4,(M61+N61))</f>
        <v>0</v>
      </c>
      <c r="P61" s="181"/>
      <c r="Q61" s="94"/>
      <c r="R61" s="86"/>
      <c r="S61" s="92">
        <v>0</v>
      </c>
      <c r="T61" s="94"/>
      <c r="U61" s="86"/>
      <c r="V61" s="92">
        <v>0</v>
      </c>
      <c r="W61" s="91">
        <v>0</v>
      </c>
      <c r="X61" s="92"/>
      <c r="Y61" s="92">
        <f>IF(W61="E",Y$4,(W61+X61))</f>
        <v>0</v>
      </c>
      <c r="Z61" s="96"/>
      <c r="AA61" s="92"/>
      <c r="AB61" s="92"/>
      <c r="AC61" s="104"/>
      <c r="AD61" s="60"/>
      <c r="AE61" s="97"/>
      <c r="AF61" s="107"/>
      <c r="AG61" s="112"/>
      <c r="AH61" s="113"/>
      <c r="AI61" s="113"/>
      <c r="AJ61" s="114"/>
      <c r="AK61" s="114"/>
      <c r="AL61" s="104"/>
      <c r="AM61" s="62"/>
      <c r="AN61" s="100"/>
      <c r="AO61" s="104"/>
      <c r="AP61" s="104"/>
      <c r="AQ61" s="104"/>
      <c r="AR61" s="104"/>
      <c r="AS61" s="53"/>
      <c r="AT61" s="101">
        <f>L61+O61+Y61-Z61-AA61+SUM(AE61:AI61)</f>
        <v>0</v>
      </c>
      <c r="AU61" s="92">
        <f>L61+O61+Y61</f>
        <v>0</v>
      </c>
      <c r="AV61" s="108" t="str">
        <f>IF(AU61&gt;0,"","CLEAR")</f>
        <v>CLEAR</v>
      </c>
      <c r="AW61"/>
      <c r="AX61"/>
      <c r="AY61"/>
      <c r="AZ61"/>
      <c r="BA61"/>
      <c r="BB61"/>
      <c r="BC61"/>
      <c r="BD61"/>
      <c r="BE61" s="6">
        <v>61</v>
      </c>
    </row>
    <row r="62" spans="1:57" ht="15" customHeight="1">
      <c r="A62" s="1">
        <v>62</v>
      </c>
      <c r="B62" s="158">
        <v>30</v>
      </c>
      <c r="C62" s="159">
        <f>+TEAMS!D59</f>
        <v>0</v>
      </c>
      <c r="D62" s="159">
        <f>+TEAMS!E59</f>
        <v>0</v>
      </c>
      <c r="E62" s="159">
        <f>+TEAMS!F59</f>
        <v>0</v>
      </c>
      <c r="F62" s="159">
        <f>+TEAMS!G59</f>
        <v>0</v>
      </c>
      <c r="G62" s="159">
        <f>+TEAMS!E59</f>
        <v>0</v>
      </c>
      <c r="H62" s="159"/>
      <c r="I62" s="159"/>
      <c r="J62" s="115"/>
      <c r="K62" s="116" t="s">
        <v>59</v>
      </c>
      <c r="L62" s="117"/>
      <c r="M62" s="115"/>
      <c r="N62" s="116" t="s">
        <v>59</v>
      </c>
      <c r="O62" s="117"/>
      <c r="P62" s="182"/>
      <c r="Q62" s="115"/>
      <c r="R62" s="119" t="s">
        <v>59</v>
      </c>
      <c r="S62" s="117"/>
      <c r="T62" s="115"/>
      <c r="U62" s="119" t="s">
        <v>59</v>
      </c>
      <c r="V62" s="120"/>
      <c r="W62" s="115"/>
      <c r="X62" s="116" t="s">
        <v>59</v>
      </c>
      <c r="Y62" s="117"/>
      <c r="Z62" s="105" t="s">
        <v>60</v>
      </c>
      <c r="AA62" s="122" t="s">
        <v>60</v>
      </c>
      <c r="AB62" s="122" t="s">
        <v>60</v>
      </c>
      <c r="AC62" s="118"/>
      <c r="AD62" s="60"/>
      <c r="AE62" s="90">
        <v>0</v>
      </c>
      <c r="AF62" s="100">
        <v>0</v>
      </c>
      <c r="AG62" s="123" t="s">
        <v>61</v>
      </c>
      <c r="AH62" s="100">
        <v>0</v>
      </c>
      <c r="AI62" s="82"/>
      <c r="AJ62" s="100"/>
      <c r="AK62" s="102"/>
      <c r="AL62" s="118"/>
      <c r="AM62" s="62"/>
      <c r="AN62" s="87"/>
      <c r="AO62" s="118"/>
      <c r="AP62" s="118"/>
      <c r="AQ62" s="118"/>
      <c r="AR62" s="118"/>
      <c r="AS62" s="53"/>
      <c r="AT62" s="124"/>
      <c r="AU62" s="125"/>
      <c r="AV62" s="126"/>
      <c r="AW62"/>
      <c r="AX62"/>
      <c r="AY62"/>
      <c r="AZ62"/>
      <c r="BA62"/>
      <c r="BB62"/>
      <c r="BC62"/>
      <c r="BD62"/>
      <c r="BE62" s="6">
        <v>62</v>
      </c>
    </row>
    <row r="63" spans="1:57" ht="15" customHeight="1" thickBot="1">
      <c r="A63" s="1">
        <v>63</v>
      </c>
      <c r="B63" s="127"/>
      <c r="C63" s="128"/>
      <c r="D63" s="129"/>
      <c r="E63" s="129"/>
      <c r="F63" s="130"/>
      <c r="G63" s="131"/>
      <c r="H63" s="131"/>
      <c r="I63" s="132"/>
      <c r="J63" s="133"/>
      <c r="K63" s="134" t="s">
        <v>6</v>
      </c>
      <c r="L63" s="135">
        <f>SUM(L58:L61)-MAX(L58:L61)</f>
        <v>0</v>
      </c>
      <c r="M63" s="133"/>
      <c r="N63" s="134" t="s">
        <v>6</v>
      </c>
      <c r="O63" s="135">
        <f>SUM(O58:O61)-MAX(O58:O61)</f>
        <v>0</v>
      </c>
      <c r="P63" s="135">
        <f>L63+O63-Z63</f>
        <v>0</v>
      </c>
      <c r="Q63" s="136"/>
      <c r="R63" s="134" t="s">
        <v>6</v>
      </c>
      <c r="S63" s="135">
        <v>0</v>
      </c>
      <c r="T63" s="136"/>
      <c r="U63" s="134" t="s">
        <v>6</v>
      </c>
      <c r="V63" s="135">
        <v>0</v>
      </c>
      <c r="W63" s="133"/>
      <c r="X63" s="134" t="s">
        <v>6</v>
      </c>
      <c r="Y63" s="135">
        <f>SUM(Y58:Y61)-MAX(Y58:Y61)</f>
        <v>0</v>
      </c>
      <c r="Z63" s="135">
        <f>SUM(Z58:Z61)</f>
        <v>0</v>
      </c>
      <c r="AA63" s="135">
        <f>SUM(AA58:AA61)</f>
        <v>0</v>
      </c>
      <c r="AB63" s="135">
        <f>SUM(AB58:AB61)</f>
        <v>0</v>
      </c>
      <c r="AC63" s="135">
        <f>P63+Y63-AA63-AB63</f>
        <v>0</v>
      </c>
      <c r="AD63" s="137"/>
      <c r="AE63" s="138"/>
      <c r="AF63" s="138"/>
      <c r="AG63" s="135">
        <f>SUM(AG58:AG61)</f>
        <v>0</v>
      </c>
      <c r="AH63" s="139" t="s">
        <v>62</v>
      </c>
      <c r="AI63" s="138"/>
      <c r="AJ63" s="140"/>
      <c r="AK63" s="141"/>
      <c r="AL63" s="142">
        <f>SUM(AE58:AF62)+AG63+SUM(AH58:AI62)</f>
        <v>0</v>
      </c>
      <c r="AM63" s="243">
        <f>RANK(AL63,$AL$13:$AL$103,-1)</f>
        <v>1</v>
      </c>
      <c r="AN63" s="135">
        <v>0</v>
      </c>
      <c r="AO63" s="144">
        <f>AC63</f>
        <v>0</v>
      </c>
      <c r="AP63" s="135">
        <v>0</v>
      </c>
      <c r="AQ63" s="135">
        <f>AL63/4</f>
        <v>0</v>
      </c>
      <c r="AR63" s="135">
        <f>AO63+AQ63</f>
        <v>0</v>
      </c>
      <c r="AS63" s="145"/>
      <c r="AT63" s="146"/>
      <c r="AU63" s="147"/>
      <c r="AV63" s="148"/>
      <c r="AW63"/>
      <c r="AX63"/>
      <c r="AY63"/>
      <c r="AZ63"/>
      <c r="BA63"/>
      <c r="BB63"/>
      <c r="BC63"/>
      <c r="BD63"/>
      <c r="BE63" s="6">
        <v>63</v>
      </c>
    </row>
    <row r="64" spans="1:57" ht="21" customHeight="1" thickBot="1">
      <c r="A64" s="1">
        <v>64</v>
      </c>
      <c r="B64" s="33"/>
      <c r="C64" s="34"/>
      <c r="D64" s="34"/>
      <c r="E64" s="34"/>
      <c r="F64" s="34"/>
      <c r="G64" s="34"/>
      <c r="H64" s="34"/>
      <c r="I64" s="33"/>
      <c r="J64" s="35" t="s">
        <v>8</v>
      </c>
      <c r="K64" s="215">
        <f>C65</f>
        <v>0</v>
      </c>
      <c r="L64" s="227"/>
      <c r="M64" s="218"/>
      <c r="N64" s="33"/>
      <c r="O64" s="227"/>
      <c r="P64" s="227"/>
      <c r="Q64" s="36" t="s">
        <v>25</v>
      </c>
      <c r="R64" s="33"/>
      <c r="S64" s="34"/>
      <c r="T64" s="34"/>
      <c r="U64" s="33"/>
      <c r="V64" s="33"/>
      <c r="W64" s="33"/>
      <c r="X64" s="33"/>
      <c r="Y64" s="33"/>
      <c r="Z64" s="227"/>
      <c r="AA64" s="34"/>
      <c r="AB64" s="227"/>
      <c r="AC64" s="37"/>
      <c r="AD64" s="38"/>
      <c r="AE64" s="35" t="s">
        <v>8</v>
      </c>
      <c r="AF64" s="212">
        <f>C65</f>
        <v>0</v>
      </c>
      <c r="AG64" s="213"/>
      <c r="AH64" s="40"/>
      <c r="AI64" s="41"/>
      <c r="AJ64" s="34"/>
      <c r="AK64" s="34"/>
      <c r="AL64" s="41"/>
      <c r="AM64" s="41"/>
      <c r="AN64" s="41"/>
      <c r="AO64" s="41"/>
      <c r="AP64" s="33"/>
      <c r="AQ64" s="33"/>
      <c r="AR64" s="41"/>
      <c r="AS64" s="34"/>
      <c r="AT64" s="41"/>
      <c r="AU64" s="33"/>
      <c r="AV64" s="33"/>
      <c r="AW64"/>
      <c r="AX64"/>
      <c r="AY64"/>
      <c r="AZ64"/>
      <c r="BA64"/>
      <c r="BB64"/>
      <c r="BC64"/>
      <c r="BD64"/>
      <c r="BE64" s="6">
        <v>64</v>
      </c>
    </row>
    <row r="65" spans="1:57" ht="15" customHeight="1">
      <c r="A65" s="1">
        <v>65</v>
      </c>
      <c r="B65" s="44" t="s">
        <v>8</v>
      </c>
      <c r="C65" s="226">
        <f>+TEAMS!B65</f>
        <v>0</v>
      </c>
      <c r="D65" s="45"/>
      <c r="E65" s="45"/>
      <c r="F65" s="45"/>
      <c r="G65" s="46"/>
      <c r="H65" s="46"/>
      <c r="I65" s="47"/>
      <c r="J65" s="48"/>
      <c r="K65" s="49" t="s">
        <v>9</v>
      </c>
      <c r="L65" s="84"/>
      <c r="M65" s="219"/>
      <c r="N65" s="49" t="s">
        <v>10</v>
      </c>
      <c r="O65" s="55"/>
      <c r="P65" s="53" t="s">
        <v>11</v>
      </c>
      <c r="Q65" s="54"/>
      <c r="R65" s="55" t="s">
        <v>12</v>
      </c>
      <c r="S65" s="56"/>
      <c r="T65" s="54"/>
      <c r="U65" s="57" t="s">
        <v>13</v>
      </c>
      <c r="V65" s="56"/>
      <c r="W65" s="51"/>
      <c r="X65" s="55" t="s">
        <v>14</v>
      </c>
      <c r="Y65" s="50"/>
      <c r="Z65" s="384" t="s">
        <v>15</v>
      </c>
      <c r="AA65" s="385"/>
      <c r="AB65" s="386"/>
      <c r="AC65" s="59"/>
      <c r="AD65" s="60"/>
      <c r="AE65" s="53" t="s">
        <v>16</v>
      </c>
      <c r="AF65" s="53" t="s">
        <v>17</v>
      </c>
      <c r="AG65" s="61" t="s">
        <v>18</v>
      </c>
      <c r="AH65" s="53" t="s">
        <v>19</v>
      </c>
      <c r="AI65" s="62" t="s">
        <v>19</v>
      </c>
      <c r="AJ65" s="53" t="s">
        <v>19</v>
      </c>
      <c r="AK65" s="53" t="s">
        <v>19</v>
      </c>
      <c r="AL65" s="62" t="s">
        <v>20</v>
      </c>
      <c r="AM65" s="62"/>
      <c r="AN65" s="53" t="s">
        <v>21</v>
      </c>
      <c r="AO65" s="59"/>
      <c r="AP65" s="53" t="s">
        <v>22</v>
      </c>
      <c r="AQ65" s="53" t="s">
        <v>22</v>
      </c>
      <c r="AR65" s="62" t="s">
        <v>23</v>
      </c>
      <c r="AS65" s="53"/>
      <c r="AT65" s="53" t="s">
        <v>24</v>
      </c>
      <c r="AU65" s="62" t="s">
        <v>24</v>
      </c>
      <c r="AV65" s="63"/>
      <c r="AW65"/>
      <c r="AX65"/>
      <c r="AY65"/>
      <c r="AZ65"/>
      <c r="BA65"/>
      <c r="BB65"/>
      <c r="BC65"/>
      <c r="BD65"/>
      <c r="BE65" s="6">
        <v>65</v>
      </c>
    </row>
    <row r="66" spans="1:57" ht="15" customHeight="1">
      <c r="A66" s="1">
        <v>66</v>
      </c>
      <c r="B66" s="64">
        <v>7</v>
      </c>
      <c r="C66" s="65"/>
      <c r="D66" s="65"/>
      <c r="E66" s="66"/>
      <c r="F66" s="66"/>
      <c r="G66" s="66"/>
      <c r="H66" s="46"/>
      <c r="I66" s="47"/>
      <c r="J66" s="67"/>
      <c r="K66" s="68"/>
      <c r="L66" s="69"/>
      <c r="M66" s="220"/>
      <c r="N66" s="68"/>
      <c r="O66" s="70"/>
      <c r="P66" s="53" t="s">
        <v>26</v>
      </c>
      <c r="Q66" s="67"/>
      <c r="R66" s="68"/>
      <c r="S66" s="69"/>
      <c r="T66" s="67"/>
      <c r="U66" s="68"/>
      <c r="V66" s="69"/>
      <c r="W66" s="67"/>
      <c r="X66" s="68"/>
      <c r="Y66" s="69"/>
      <c r="Z66" s="71" t="s">
        <v>27</v>
      </c>
      <c r="AA66" s="72" t="s">
        <v>28</v>
      </c>
      <c r="AB66" s="73" t="s">
        <v>29</v>
      </c>
      <c r="AC66" s="74" t="s">
        <v>30</v>
      </c>
      <c r="AD66" s="60" t="s">
        <v>31</v>
      </c>
      <c r="AE66" s="53" t="s">
        <v>32</v>
      </c>
      <c r="AF66" s="53" t="s">
        <v>33</v>
      </c>
      <c r="AG66" s="75" t="s">
        <v>34</v>
      </c>
      <c r="AH66" s="73" t="s">
        <v>35</v>
      </c>
      <c r="AI66" s="73" t="s">
        <v>35</v>
      </c>
      <c r="AJ66" s="73" t="s">
        <v>35</v>
      </c>
      <c r="AK66" s="73" t="s">
        <v>35</v>
      </c>
      <c r="AL66" s="62" t="s">
        <v>36</v>
      </c>
      <c r="AM66" s="62" t="s">
        <v>36</v>
      </c>
      <c r="AN66" s="53" t="s">
        <v>37</v>
      </c>
      <c r="AO66" s="74" t="s">
        <v>30</v>
      </c>
      <c r="AP66" s="53" t="s">
        <v>21</v>
      </c>
      <c r="AQ66" s="53" t="s">
        <v>36</v>
      </c>
      <c r="AR66" s="62" t="s">
        <v>38</v>
      </c>
      <c r="AS66" s="53" t="s">
        <v>38</v>
      </c>
      <c r="AT66" s="53" t="s">
        <v>23</v>
      </c>
      <c r="AU66" s="53" t="s">
        <v>39</v>
      </c>
      <c r="AV66" s="76" t="s">
        <v>40</v>
      </c>
      <c r="AW66"/>
      <c r="AX66"/>
      <c r="AY66"/>
      <c r="AZ66"/>
      <c r="BA66"/>
      <c r="BB66"/>
      <c r="BC66"/>
      <c r="BD66"/>
      <c r="BE66" s="6">
        <v>66</v>
      </c>
    </row>
    <row r="67" spans="1:57" ht="15" customHeight="1">
      <c r="A67" s="1">
        <v>67</v>
      </c>
      <c r="B67" s="78"/>
      <c r="C67" s="79" t="s">
        <v>41</v>
      </c>
      <c r="D67" s="80"/>
      <c r="E67" s="80"/>
      <c r="F67" s="81" t="s">
        <v>42</v>
      </c>
      <c r="G67" s="82" t="s">
        <v>43</v>
      </c>
      <c r="H67" s="82" t="s">
        <v>44</v>
      </c>
      <c r="I67" s="83" t="s">
        <v>45</v>
      </c>
      <c r="J67" s="48" t="s">
        <v>39</v>
      </c>
      <c r="K67" s="55" t="s">
        <v>46</v>
      </c>
      <c r="L67" s="84" t="s">
        <v>26</v>
      </c>
      <c r="M67" s="221" t="s">
        <v>39</v>
      </c>
      <c r="N67" s="55" t="s">
        <v>46</v>
      </c>
      <c r="O67" s="55" t="s">
        <v>26</v>
      </c>
      <c r="P67" s="85" t="s">
        <v>47</v>
      </c>
      <c r="Q67" s="48" t="s">
        <v>39</v>
      </c>
      <c r="R67" s="55" t="s">
        <v>46</v>
      </c>
      <c r="S67" s="84" t="s">
        <v>26</v>
      </c>
      <c r="T67" s="48" t="s">
        <v>39</v>
      </c>
      <c r="U67" s="55" t="s">
        <v>46</v>
      </c>
      <c r="V67" s="84" t="s">
        <v>26</v>
      </c>
      <c r="W67" s="48" t="s">
        <v>39</v>
      </c>
      <c r="X67" s="55" t="s">
        <v>46</v>
      </c>
      <c r="Y67" s="84" t="s">
        <v>26</v>
      </c>
      <c r="Z67" s="84"/>
      <c r="AA67" s="85"/>
      <c r="AB67" s="85"/>
      <c r="AC67" s="86" t="s">
        <v>48</v>
      </c>
      <c r="AD67" s="87"/>
      <c r="AE67" s="85" t="s">
        <v>49</v>
      </c>
      <c r="AF67" s="85" t="s">
        <v>49</v>
      </c>
      <c r="AG67" s="88" t="s">
        <v>50</v>
      </c>
      <c r="AH67" s="85" t="s">
        <v>51</v>
      </c>
      <c r="AI67" s="85" t="s">
        <v>51</v>
      </c>
      <c r="AJ67" s="85" t="s">
        <v>51</v>
      </c>
      <c r="AK67" s="85" t="s">
        <v>51</v>
      </c>
      <c r="AL67" s="88" t="s">
        <v>26</v>
      </c>
      <c r="AM67" s="88" t="s">
        <v>52</v>
      </c>
      <c r="AN67" s="85" t="s">
        <v>53</v>
      </c>
      <c r="AO67" s="86" t="s">
        <v>48</v>
      </c>
      <c r="AP67" s="85" t="s">
        <v>37</v>
      </c>
      <c r="AQ67" s="85" t="s">
        <v>26</v>
      </c>
      <c r="AR67" s="62" t="s">
        <v>54</v>
      </c>
      <c r="AS67" s="85" t="s">
        <v>52</v>
      </c>
      <c r="AT67" s="85" t="s">
        <v>26</v>
      </c>
      <c r="AU67" s="85" t="s">
        <v>26</v>
      </c>
      <c r="AV67" s="89" t="s">
        <v>55</v>
      </c>
      <c r="AW67"/>
      <c r="AX67"/>
      <c r="AY67"/>
      <c r="AZ67"/>
      <c r="BA67"/>
      <c r="BB67"/>
      <c r="BC67"/>
      <c r="BD67"/>
      <c r="BE67" s="6">
        <v>67</v>
      </c>
    </row>
    <row r="68" spans="1:57" ht="15" customHeight="1">
      <c r="A68" s="1">
        <v>68</v>
      </c>
      <c r="B68" s="158">
        <v>31</v>
      </c>
      <c r="C68" s="159">
        <f>+TEAMS!D65</f>
        <v>0</v>
      </c>
      <c r="D68" s="159">
        <f>+TEAMS!E65</f>
        <v>0</v>
      </c>
      <c r="E68" s="159">
        <f>+TEAMS!F65</f>
        <v>0</v>
      </c>
      <c r="F68" s="159">
        <f>+TEAMS!G65</f>
        <v>0</v>
      </c>
      <c r="G68" s="159">
        <f>+TEAMS!E65</f>
        <v>0</v>
      </c>
      <c r="H68" s="159">
        <f>+TEAMS!G65</f>
        <v>0</v>
      </c>
      <c r="I68" s="159">
        <f>+TEAMS!F65</f>
        <v>0</v>
      </c>
      <c r="J68" s="91">
        <v>0</v>
      </c>
      <c r="K68" s="92">
        <v>0</v>
      </c>
      <c r="L68" s="92">
        <f>IF(J68="E",L$4,(J68+K68))</f>
        <v>0</v>
      </c>
      <c r="M68" s="91">
        <v>0</v>
      </c>
      <c r="N68" s="92">
        <v>0</v>
      </c>
      <c r="O68" s="92">
        <f>IF(M68="E",O$4,(M68+N68))</f>
        <v>0</v>
      </c>
      <c r="P68" s="180"/>
      <c r="Q68" s="94"/>
      <c r="R68" s="86"/>
      <c r="S68" s="92">
        <v>0</v>
      </c>
      <c r="T68" s="94"/>
      <c r="U68" s="86"/>
      <c r="V68" s="92">
        <v>0</v>
      </c>
      <c r="W68" s="91">
        <v>0</v>
      </c>
      <c r="X68" s="92"/>
      <c r="Y68" s="92">
        <f>IF(W68="E",Y$4,(W68+X68))</f>
        <v>0</v>
      </c>
      <c r="Z68" s="96"/>
      <c r="AA68" s="92"/>
      <c r="AB68" s="92"/>
      <c r="AC68" s="93"/>
      <c r="AD68" s="60"/>
      <c r="AE68" s="97"/>
      <c r="AF68" s="97"/>
      <c r="AG68" s="98">
        <v>0</v>
      </c>
      <c r="AH68" s="50"/>
      <c r="AI68" s="50"/>
      <c r="AJ68" s="48"/>
      <c r="AK68" s="48"/>
      <c r="AL68" s="93"/>
      <c r="AM68" s="99"/>
      <c r="AN68" s="100"/>
      <c r="AO68" s="93"/>
      <c r="AP68" s="93"/>
      <c r="AQ68" s="93"/>
      <c r="AR68" s="93"/>
      <c r="AS68" s="99"/>
      <c r="AT68" s="101">
        <f>L68+O68+Y68-Z68-AA68+SUM(AE68:AI68)</f>
        <v>0</v>
      </c>
      <c r="AU68" s="92">
        <f>L68+O68+Y68</f>
        <v>0</v>
      </c>
      <c r="AV68" s="108" t="str">
        <f>IF(AU68&gt;0,"","CLEAR")</f>
        <v>CLEAR</v>
      </c>
      <c r="AW68" s="403"/>
      <c r="AX68"/>
      <c r="AY68"/>
      <c r="AZ68"/>
      <c r="BA68"/>
      <c r="BB68"/>
      <c r="BC68"/>
      <c r="BD68"/>
      <c r="BE68" s="6">
        <v>68</v>
      </c>
    </row>
    <row r="69" spans="1:57" ht="15" customHeight="1">
      <c r="A69" s="1">
        <v>69</v>
      </c>
      <c r="B69" s="158">
        <v>32</v>
      </c>
      <c r="C69" s="159">
        <f>+TEAMS!D66</f>
        <v>0</v>
      </c>
      <c r="D69" s="159">
        <f>+TEAMS!E66</f>
        <v>0</v>
      </c>
      <c r="E69" s="159">
        <f>+TEAMS!F66</f>
        <v>0</v>
      </c>
      <c r="F69" s="159">
        <f>+TEAMS!G66</f>
        <v>0</v>
      </c>
      <c r="G69" s="159">
        <f>+TEAMS!E66</f>
        <v>0</v>
      </c>
      <c r="H69" s="159">
        <f>+TEAMS!G66</f>
        <v>0</v>
      </c>
      <c r="I69" s="159">
        <f>+TEAMS!F66</f>
        <v>0</v>
      </c>
      <c r="J69" s="91">
        <v>0</v>
      </c>
      <c r="K69" s="92">
        <v>0</v>
      </c>
      <c r="L69" s="92">
        <f>IF(J69="E",L$4,(J69+K69))</f>
        <v>0</v>
      </c>
      <c r="M69" s="91">
        <v>0</v>
      </c>
      <c r="N69" s="92">
        <v>0</v>
      </c>
      <c r="O69" s="92">
        <f>IF(M69="E",O$4,(M69+N69))</f>
        <v>0</v>
      </c>
      <c r="P69" s="181"/>
      <c r="Q69" s="94"/>
      <c r="R69" s="86"/>
      <c r="S69" s="92">
        <v>0</v>
      </c>
      <c r="T69" s="94"/>
      <c r="U69" s="86"/>
      <c r="V69" s="92">
        <v>0</v>
      </c>
      <c r="W69" s="91">
        <v>0</v>
      </c>
      <c r="X69" s="92"/>
      <c r="Y69" s="92">
        <f>IF(W69="E",Y$4,(W69+X69))</f>
        <v>0</v>
      </c>
      <c r="Z69" s="96"/>
      <c r="AA69" s="92"/>
      <c r="AB69" s="92"/>
      <c r="AC69" s="104"/>
      <c r="AD69" s="60"/>
      <c r="AE69" s="97"/>
      <c r="AF69" s="107"/>
      <c r="AG69" s="98">
        <v>0</v>
      </c>
      <c r="AH69" s="50"/>
      <c r="AI69" s="50"/>
      <c r="AJ69" s="48"/>
      <c r="AK69" s="48"/>
      <c r="AL69" s="104"/>
      <c r="AM69" s="62"/>
      <c r="AN69" s="100"/>
      <c r="AO69" s="104"/>
      <c r="AP69" s="104"/>
      <c r="AQ69" s="104"/>
      <c r="AR69" s="104"/>
      <c r="AS69" s="53"/>
      <c r="AT69" s="101">
        <f>L69+O69+Y69-Z69-AA69+SUM(AE69:AI69)</f>
        <v>0</v>
      </c>
      <c r="AU69" s="92">
        <f>L69+O69+Y69</f>
        <v>0</v>
      </c>
      <c r="AV69" s="108" t="str">
        <f>IF(AU69&gt;0,"","CLEAR")</f>
        <v>CLEAR</v>
      </c>
      <c r="AW69" s="403"/>
      <c r="AX69"/>
      <c r="AY69"/>
      <c r="AZ69"/>
      <c r="BA69"/>
      <c r="BB69"/>
      <c r="BC69"/>
      <c r="BD69"/>
      <c r="BE69" s="6">
        <v>69</v>
      </c>
    </row>
    <row r="70" spans="1:57" ht="15" customHeight="1">
      <c r="A70" s="1">
        <v>70</v>
      </c>
      <c r="B70" s="158">
        <v>33</v>
      </c>
      <c r="C70" s="159">
        <f>+TEAMS!D67</f>
        <v>0</v>
      </c>
      <c r="D70" s="159">
        <f>+TEAMS!E67</f>
        <v>0</v>
      </c>
      <c r="E70" s="159">
        <f>+TEAMS!F67</f>
        <v>0</v>
      </c>
      <c r="F70" s="159">
        <f>+TEAMS!G67</f>
        <v>0</v>
      </c>
      <c r="G70" s="159">
        <f>+TEAMS!E67</f>
        <v>0</v>
      </c>
      <c r="H70" s="159">
        <f>+TEAMS!G67</f>
        <v>0</v>
      </c>
      <c r="I70" s="159">
        <f>+TEAMS!F67</f>
        <v>0</v>
      </c>
      <c r="J70" s="91">
        <v>0</v>
      </c>
      <c r="K70" s="92">
        <v>0</v>
      </c>
      <c r="L70" s="92">
        <f>IF(J70="E",L$4,(J70+K70))</f>
        <v>0</v>
      </c>
      <c r="M70" s="91">
        <v>0</v>
      </c>
      <c r="N70" s="92">
        <v>0</v>
      </c>
      <c r="O70" s="92">
        <f>IF(M70="E",O$4,(M70+N70))</f>
        <v>0</v>
      </c>
      <c r="P70" s="181"/>
      <c r="Q70" s="109"/>
      <c r="R70" s="86"/>
      <c r="S70" s="92">
        <v>0</v>
      </c>
      <c r="T70" s="94"/>
      <c r="U70" s="86"/>
      <c r="V70" s="92">
        <v>0</v>
      </c>
      <c r="W70" s="91">
        <v>0</v>
      </c>
      <c r="X70" s="92"/>
      <c r="Y70" s="92">
        <f>IF(W70="E",Y$4,(W70+X70))</f>
        <v>0</v>
      </c>
      <c r="Z70" s="96"/>
      <c r="AA70" s="92"/>
      <c r="AB70" s="92"/>
      <c r="AC70" s="104"/>
      <c r="AD70" s="60"/>
      <c r="AE70" s="97"/>
      <c r="AF70" s="107"/>
      <c r="AG70" s="98">
        <v>0</v>
      </c>
      <c r="AH70" s="50"/>
      <c r="AI70" s="50"/>
      <c r="AJ70" s="48"/>
      <c r="AK70" s="48"/>
      <c r="AL70" s="104"/>
      <c r="AM70" s="110"/>
      <c r="AN70" s="100"/>
      <c r="AO70" s="104"/>
      <c r="AP70" s="104"/>
      <c r="AQ70" s="104"/>
      <c r="AR70" s="104"/>
      <c r="AS70" s="111"/>
      <c r="AT70" s="101">
        <f>L70+O70+Y70-Z70-AA70+SUM(AE70:AI70)</f>
        <v>0</v>
      </c>
      <c r="AU70" s="92">
        <f>L70+O70+Y70</f>
        <v>0</v>
      </c>
      <c r="AV70" s="108" t="str">
        <f>IF(AU70&gt;0,"","CLEAR")</f>
        <v>CLEAR</v>
      </c>
      <c r="AW70"/>
      <c r="AX70"/>
      <c r="AY70"/>
      <c r="AZ70"/>
      <c r="BA70"/>
      <c r="BB70"/>
      <c r="BC70"/>
      <c r="BD70"/>
      <c r="BE70" s="6">
        <v>70</v>
      </c>
    </row>
    <row r="71" spans="1:57" ht="15" customHeight="1">
      <c r="A71" s="1">
        <v>71</v>
      </c>
      <c r="B71" s="158">
        <v>34</v>
      </c>
      <c r="C71" s="159">
        <f>+TEAMS!D68</f>
        <v>0</v>
      </c>
      <c r="D71" s="159">
        <f>+TEAMS!E68</f>
        <v>0</v>
      </c>
      <c r="E71" s="159">
        <f>+TEAMS!F68</f>
        <v>0</v>
      </c>
      <c r="F71" s="159">
        <f>+TEAMS!G68</f>
        <v>0</v>
      </c>
      <c r="G71" s="159">
        <f>+TEAMS!E68</f>
        <v>0</v>
      </c>
      <c r="H71" s="159">
        <f>+TEAMS!G68</f>
        <v>0</v>
      </c>
      <c r="I71" s="159">
        <f>+TEAMS!F68</f>
        <v>0</v>
      </c>
      <c r="J71" s="91">
        <v>0</v>
      </c>
      <c r="K71" s="92">
        <v>0</v>
      </c>
      <c r="L71" s="92">
        <f>IF(J71="E",L$4,(J71+K71))</f>
        <v>0</v>
      </c>
      <c r="M71" s="91">
        <v>0</v>
      </c>
      <c r="N71" s="92">
        <v>0</v>
      </c>
      <c r="O71" s="92">
        <f>IF(M71="E",O$4,(M71+N71))</f>
        <v>0</v>
      </c>
      <c r="P71" s="181"/>
      <c r="Q71" s="94"/>
      <c r="R71" s="86"/>
      <c r="S71" s="92">
        <v>0</v>
      </c>
      <c r="T71" s="94"/>
      <c r="U71" s="86"/>
      <c r="V71" s="92">
        <v>0</v>
      </c>
      <c r="W71" s="91">
        <v>0</v>
      </c>
      <c r="X71" s="92"/>
      <c r="Y71" s="92">
        <f>IF(W71="E",Y$4,(W71+X71))</f>
        <v>0</v>
      </c>
      <c r="Z71" s="96"/>
      <c r="AA71" s="92"/>
      <c r="AB71" s="92"/>
      <c r="AC71" s="104"/>
      <c r="AD71" s="60"/>
      <c r="AE71" s="97"/>
      <c r="AF71" s="107"/>
      <c r="AG71" s="112">
        <v>0</v>
      </c>
      <c r="AH71" s="113"/>
      <c r="AI71" s="113"/>
      <c r="AJ71" s="114"/>
      <c r="AK71" s="114"/>
      <c r="AL71" s="104"/>
      <c r="AM71" s="62"/>
      <c r="AN71" s="100"/>
      <c r="AO71" s="104"/>
      <c r="AP71" s="104"/>
      <c r="AQ71" s="104"/>
      <c r="AR71" s="104"/>
      <c r="AS71" s="53"/>
      <c r="AT71" s="101">
        <f>L71+O71+Y71-Z71-AA71+SUM(AE71:AI71)</f>
        <v>0</v>
      </c>
      <c r="AU71" s="92">
        <f>L71+O71+Y71</f>
        <v>0</v>
      </c>
      <c r="AV71" s="108" t="str">
        <f>IF(AU71&gt;0,"","CLEAR")</f>
        <v>CLEAR</v>
      </c>
      <c r="AW71"/>
      <c r="AX71"/>
      <c r="AY71"/>
      <c r="AZ71"/>
      <c r="BA71"/>
      <c r="BB71"/>
      <c r="BC71"/>
      <c r="BD71"/>
      <c r="BE71" s="6">
        <v>71</v>
      </c>
    </row>
    <row r="72" spans="1:57" ht="15" customHeight="1">
      <c r="A72" s="1">
        <v>72</v>
      </c>
      <c r="B72" s="158">
        <v>35</v>
      </c>
      <c r="C72" s="159">
        <f>+TEAMS!D69</f>
        <v>0</v>
      </c>
      <c r="D72" s="159">
        <f>+TEAMS!E69</f>
        <v>0</v>
      </c>
      <c r="E72" s="159">
        <f>+TEAMS!F69</f>
        <v>0</v>
      </c>
      <c r="F72" s="159">
        <f>+TEAMS!G69</f>
        <v>0</v>
      </c>
      <c r="G72" s="159">
        <f>+TEAMS!E69</f>
        <v>0</v>
      </c>
      <c r="H72" s="159"/>
      <c r="I72" s="159"/>
      <c r="J72" s="115"/>
      <c r="K72" s="116" t="s">
        <v>59</v>
      </c>
      <c r="L72" s="117"/>
      <c r="M72" s="115"/>
      <c r="N72" s="116" t="s">
        <v>59</v>
      </c>
      <c r="O72" s="117"/>
      <c r="P72" s="182"/>
      <c r="Q72" s="115"/>
      <c r="R72" s="119" t="s">
        <v>59</v>
      </c>
      <c r="S72" s="117"/>
      <c r="T72" s="115"/>
      <c r="U72" s="119" t="s">
        <v>59</v>
      </c>
      <c r="V72" s="120"/>
      <c r="W72" s="115"/>
      <c r="X72" s="116" t="s">
        <v>59</v>
      </c>
      <c r="Y72" s="117"/>
      <c r="Z72" s="105" t="s">
        <v>60</v>
      </c>
      <c r="AA72" s="122" t="s">
        <v>60</v>
      </c>
      <c r="AB72" s="122" t="s">
        <v>60</v>
      </c>
      <c r="AC72" s="118"/>
      <c r="AD72" s="60"/>
      <c r="AE72" s="90">
        <v>0</v>
      </c>
      <c r="AF72" s="100">
        <v>0</v>
      </c>
      <c r="AG72" s="123" t="s">
        <v>61</v>
      </c>
      <c r="AH72" s="100">
        <v>0</v>
      </c>
      <c r="AI72" s="82"/>
      <c r="AJ72" s="100"/>
      <c r="AK72" s="102"/>
      <c r="AL72" s="118"/>
      <c r="AM72" s="62"/>
      <c r="AN72" s="87"/>
      <c r="AO72" s="118"/>
      <c r="AP72" s="118"/>
      <c r="AQ72" s="118"/>
      <c r="AR72" s="118"/>
      <c r="AS72" s="53"/>
      <c r="AT72" s="124"/>
      <c r="AU72" s="125"/>
      <c r="AV72" s="126"/>
      <c r="AW72"/>
      <c r="AX72"/>
      <c r="AY72"/>
      <c r="AZ72"/>
      <c r="BA72"/>
      <c r="BB72"/>
      <c r="BC72"/>
      <c r="BD72"/>
      <c r="BE72" s="6">
        <v>72</v>
      </c>
    </row>
    <row r="73" spans="1:57" ht="15" customHeight="1" thickBot="1">
      <c r="A73" s="1">
        <v>73</v>
      </c>
      <c r="B73" s="127"/>
      <c r="C73" s="128"/>
      <c r="D73" s="129"/>
      <c r="E73" s="129"/>
      <c r="F73" s="130"/>
      <c r="G73" s="131"/>
      <c r="H73" s="131"/>
      <c r="I73" s="132"/>
      <c r="J73" s="133"/>
      <c r="K73" s="134" t="s">
        <v>6</v>
      </c>
      <c r="L73" s="135">
        <f>SUM(L68:L71)-MAX(L68:L71)</f>
        <v>0</v>
      </c>
      <c r="M73" s="133"/>
      <c r="N73" s="134" t="s">
        <v>6</v>
      </c>
      <c r="O73" s="135">
        <f>SUM(O68:O71)-MAX(O68:O71)</f>
        <v>0</v>
      </c>
      <c r="P73" s="135">
        <f>L73+O73-Z73</f>
        <v>0</v>
      </c>
      <c r="Q73" s="136"/>
      <c r="R73" s="134" t="s">
        <v>6</v>
      </c>
      <c r="S73" s="135">
        <v>0</v>
      </c>
      <c r="T73" s="136"/>
      <c r="U73" s="134" t="s">
        <v>6</v>
      </c>
      <c r="V73" s="135">
        <v>0</v>
      </c>
      <c r="W73" s="133"/>
      <c r="X73" s="134" t="s">
        <v>6</v>
      </c>
      <c r="Y73" s="135">
        <f>SUM(Y68:Y71)-MAX(Y68:Y71)</f>
        <v>0</v>
      </c>
      <c r="Z73" s="135">
        <f>SUM(Z68:Z71)</f>
        <v>0</v>
      </c>
      <c r="AA73" s="135">
        <f>SUM(AA68:AA71)</f>
        <v>0</v>
      </c>
      <c r="AB73" s="135">
        <f>SUM(AB68:AB71)</f>
        <v>0</v>
      </c>
      <c r="AC73" s="135">
        <f>P73+Y73-AA73-AB73</f>
        <v>0</v>
      </c>
      <c r="AD73" s="137"/>
      <c r="AE73" s="138"/>
      <c r="AF73" s="138"/>
      <c r="AG73" s="135">
        <f>SUM(AG68:AG71)</f>
        <v>0</v>
      </c>
      <c r="AH73" s="139" t="s">
        <v>62</v>
      </c>
      <c r="AI73" s="138"/>
      <c r="AJ73" s="140"/>
      <c r="AK73" s="141"/>
      <c r="AL73" s="142">
        <f>SUM(AE68:AF72)+AG73+SUM(AH68:AI72)</f>
        <v>0</v>
      </c>
      <c r="AM73" s="243">
        <f>RANK(AL73,$AL$13:$AL$103,-1)</f>
        <v>1</v>
      </c>
      <c r="AN73" s="135">
        <v>0</v>
      </c>
      <c r="AO73" s="144">
        <f>AC73</f>
        <v>0</v>
      </c>
      <c r="AP73" s="135">
        <v>0</v>
      </c>
      <c r="AQ73" s="135">
        <f>AL73/4</f>
        <v>0</v>
      </c>
      <c r="AR73" s="135">
        <f>AO73+AQ73</f>
        <v>0</v>
      </c>
      <c r="AS73" s="145"/>
      <c r="AT73" s="146"/>
      <c r="AU73" s="147"/>
      <c r="AV73" s="148"/>
      <c r="AW73"/>
      <c r="AX73"/>
      <c r="AY73"/>
      <c r="AZ73"/>
      <c r="BA73"/>
      <c r="BB73"/>
      <c r="BC73"/>
      <c r="BD73"/>
      <c r="BE73" s="6">
        <v>73</v>
      </c>
    </row>
    <row r="74" spans="1:56" ht="22.5" customHeight="1" thickBot="1">
      <c r="A74" s="1">
        <v>74</v>
      </c>
      <c r="B74" s="33"/>
      <c r="C74" s="34"/>
      <c r="D74" s="34"/>
      <c r="E74" s="34"/>
      <c r="F74" s="34"/>
      <c r="G74" s="34"/>
      <c r="H74" s="34"/>
      <c r="I74" s="33"/>
      <c r="J74" s="35" t="s">
        <v>8</v>
      </c>
      <c r="K74" s="33">
        <f>C75</f>
        <v>0</v>
      </c>
      <c r="L74" s="227"/>
      <c r="M74" s="218"/>
      <c r="N74" s="33"/>
      <c r="O74" s="227"/>
      <c r="P74" s="227"/>
      <c r="Q74" s="36" t="s">
        <v>25</v>
      </c>
      <c r="R74" s="33"/>
      <c r="S74" s="34"/>
      <c r="T74" s="34"/>
      <c r="U74" s="33"/>
      <c r="V74" s="33"/>
      <c r="W74" s="33"/>
      <c r="X74" s="33"/>
      <c r="Y74" s="33"/>
      <c r="Z74" s="227"/>
      <c r="AA74" s="34"/>
      <c r="AB74" s="227"/>
      <c r="AC74" s="37"/>
      <c r="AD74" s="38"/>
      <c r="AE74" s="35" t="s">
        <v>8</v>
      </c>
      <c r="AF74" s="212">
        <f>C75</f>
        <v>0</v>
      </c>
      <c r="AG74" s="213"/>
      <c r="AH74" s="40"/>
      <c r="AI74" s="41"/>
      <c r="AJ74" s="34"/>
      <c r="AK74" s="34"/>
      <c r="AL74" s="41"/>
      <c r="AM74" s="41"/>
      <c r="AN74" s="41"/>
      <c r="AO74" s="41"/>
      <c r="AP74" s="33"/>
      <c r="AQ74" s="33"/>
      <c r="AR74" s="41"/>
      <c r="AS74" s="34"/>
      <c r="AT74" s="41"/>
      <c r="AU74" s="33"/>
      <c r="AV74" s="33"/>
      <c r="AW74"/>
      <c r="AX74"/>
      <c r="AY74"/>
      <c r="AZ74"/>
      <c r="BA74"/>
      <c r="BB74"/>
      <c r="BC74"/>
      <c r="BD74"/>
    </row>
    <row r="75" spans="1:56" ht="15" customHeight="1">
      <c r="A75" s="1">
        <v>75</v>
      </c>
      <c r="B75" s="44" t="s">
        <v>8</v>
      </c>
      <c r="C75" s="226">
        <f>+TEAMS!B75</f>
        <v>0</v>
      </c>
      <c r="D75" s="45"/>
      <c r="E75" s="45"/>
      <c r="F75" s="45"/>
      <c r="G75" s="46"/>
      <c r="H75" s="46"/>
      <c r="I75" s="47"/>
      <c r="J75" s="48"/>
      <c r="K75" s="49" t="s">
        <v>9</v>
      </c>
      <c r="L75" s="84"/>
      <c r="M75" s="219"/>
      <c r="N75" s="49" t="s">
        <v>10</v>
      </c>
      <c r="O75" s="55"/>
      <c r="P75" s="53" t="s">
        <v>11</v>
      </c>
      <c r="Q75" s="54"/>
      <c r="R75" s="55" t="s">
        <v>12</v>
      </c>
      <c r="S75" s="56"/>
      <c r="T75" s="54"/>
      <c r="U75" s="57" t="s">
        <v>13</v>
      </c>
      <c r="V75" s="56"/>
      <c r="W75" s="51"/>
      <c r="X75" s="55" t="s">
        <v>14</v>
      </c>
      <c r="Y75" s="50"/>
      <c r="Z75" s="384" t="s">
        <v>15</v>
      </c>
      <c r="AA75" s="385"/>
      <c r="AB75" s="386"/>
      <c r="AC75" s="59"/>
      <c r="AD75" s="60"/>
      <c r="AE75" s="53" t="s">
        <v>16</v>
      </c>
      <c r="AF75" s="53" t="s">
        <v>17</v>
      </c>
      <c r="AG75" s="61" t="s">
        <v>18</v>
      </c>
      <c r="AH75" s="53" t="s">
        <v>19</v>
      </c>
      <c r="AI75" s="62" t="s">
        <v>19</v>
      </c>
      <c r="AJ75" s="53" t="s">
        <v>19</v>
      </c>
      <c r="AK75" s="53" t="s">
        <v>19</v>
      </c>
      <c r="AL75" s="62" t="s">
        <v>20</v>
      </c>
      <c r="AM75" s="62"/>
      <c r="AN75" s="53" t="s">
        <v>21</v>
      </c>
      <c r="AO75" s="59"/>
      <c r="AP75" s="53" t="s">
        <v>22</v>
      </c>
      <c r="AQ75" s="53" t="s">
        <v>22</v>
      </c>
      <c r="AR75" s="62" t="s">
        <v>23</v>
      </c>
      <c r="AS75" s="53"/>
      <c r="AT75" s="53" t="s">
        <v>24</v>
      </c>
      <c r="AU75" s="62" t="s">
        <v>24</v>
      </c>
      <c r="AV75" s="63"/>
      <c r="AW75"/>
      <c r="AX75"/>
      <c r="AY75"/>
      <c r="AZ75"/>
      <c r="BA75"/>
      <c r="BB75"/>
      <c r="BC75"/>
      <c r="BD75"/>
    </row>
    <row r="76" spans="1:56" ht="15" customHeight="1">
      <c r="A76" s="1">
        <v>76</v>
      </c>
      <c r="B76" s="64">
        <v>8</v>
      </c>
      <c r="C76" s="65"/>
      <c r="D76" s="65"/>
      <c r="E76" s="66"/>
      <c r="F76" s="66"/>
      <c r="G76" s="66"/>
      <c r="H76" s="46"/>
      <c r="I76" s="47"/>
      <c r="J76" s="67"/>
      <c r="K76" s="68"/>
      <c r="L76" s="69"/>
      <c r="M76" s="220"/>
      <c r="N76" s="68"/>
      <c r="O76" s="70"/>
      <c r="P76" s="53" t="s">
        <v>26</v>
      </c>
      <c r="Q76" s="67"/>
      <c r="R76" s="68"/>
      <c r="S76" s="69"/>
      <c r="T76" s="67"/>
      <c r="U76" s="68"/>
      <c r="V76" s="69"/>
      <c r="W76" s="67"/>
      <c r="X76" s="68"/>
      <c r="Y76" s="69"/>
      <c r="Z76" s="71" t="s">
        <v>27</v>
      </c>
      <c r="AA76" s="72" t="s">
        <v>28</v>
      </c>
      <c r="AB76" s="73" t="s">
        <v>29</v>
      </c>
      <c r="AC76" s="74" t="s">
        <v>30</v>
      </c>
      <c r="AD76" s="60" t="s">
        <v>31</v>
      </c>
      <c r="AE76" s="53" t="s">
        <v>32</v>
      </c>
      <c r="AF76" s="53" t="s">
        <v>33</v>
      </c>
      <c r="AG76" s="75" t="s">
        <v>34</v>
      </c>
      <c r="AH76" s="73" t="s">
        <v>35</v>
      </c>
      <c r="AI76" s="73" t="s">
        <v>35</v>
      </c>
      <c r="AJ76" s="73" t="s">
        <v>35</v>
      </c>
      <c r="AK76" s="73" t="s">
        <v>35</v>
      </c>
      <c r="AL76" s="62" t="s">
        <v>36</v>
      </c>
      <c r="AM76" s="62" t="s">
        <v>36</v>
      </c>
      <c r="AN76" s="53" t="s">
        <v>37</v>
      </c>
      <c r="AO76" s="74" t="s">
        <v>30</v>
      </c>
      <c r="AP76" s="53" t="s">
        <v>21</v>
      </c>
      <c r="AQ76" s="53" t="s">
        <v>36</v>
      </c>
      <c r="AR76" s="62" t="s">
        <v>38</v>
      </c>
      <c r="AS76" s="53" t="s">
        <v>38</v>
      </c>
      <c r="AT76" s="53" t="s">
        <v>23</v>
      </c>
      <c r="AU76" s="53" t="s">
        <v>39</v>
      </c>
      <c r="AV76" s="76" t="s">
        <v>40</v>
      </c>
      <c r="AW76"/>
      <c r="AX76"/>
      <c r="AY76"/>
      <c r="AZ76"/>
      <c r="BA76"/>
      <c r="BB76"/>
      <c r="BC76"/>
      <c r="BD76"/>
    </row>
    <row r="77" spans="1:56" ht="15" customHeight="1">
      <c r="A77" s="1">
        <v>77</v>
      </c>
      <c r="B77" s="78"/>
      <c r="C77" s="79" t="s">
        <v>41</v>
      </c>
      <c r="D77" s="80"/>
      <c r="E77" s="80"/>
      <c r="F77" s="81" t="s">
        <v>42</v>
      </c>
      <c r="G77" s="82" t="s">
        <v>43</v>
      </c>
      <c r="H77" s="82" t="s">
        <v>44</v>
      </c>
      <c r="I77" s="83" t="s">
        <v>45</v>
      </c>
      <c r="J77" s="48" t="s">
        <v>39</v>
      </c>
      <c r="K77" s="55" t="s">
        <v>46</v>
      </c>
      <c r="L77" s="84" t="s">
        <v>26</v>
      </c>
      <c r="M77" s="221" t="s">
        <v>39</v>
      </c>
      <c r="N77" s="55" t="s">
        <v>46</v>
      </c>
      <c r="O77" s="55" t="s">
        <v>26</v>
      </c>
      <c r="P77" s="85" t="s">
        <v>47</v>
      </c>
      <c r="Q77" s="48" t="s">
        <v>39</v>
      </c>
      <c r="R77" s="55" t="s">
        <v>46</v>
      </c>
      <c r="S77" s="84" t="s">
        <v>26</v>
      </c>
      <c r="T77" s="48" t="s">
        <v>39</v>
      </c>
      <c r="U77" s="55" t="s">
        <v>46</v>
      </c>
      <c r="V77" s="84" t="s">
        <v>26</v>
      </c>
      <c r="W77" s="48" t="s">
        <v>39</v>
      </c>
      <c r="X77" s="55" t="s">
        <v>46</v>
      </c>
      <c r="Y77" s="84" t="s">
        <v>26</v>
      </c>
      <c r="Z77" s="84"/>
      <c r="AA77" s="85"/>
      <c r="AB77" s="85"/>
      <c r="AC77" s="86" t="s">
        <v>48</v>
      </c>
      <c r="AD77" s="87"/>
      <c r="AE77" s="85" t="s">
        <v>49</v>
      </c>
      <c r="AF77" s="85" t="s">
        <v>49</v>
      </c>
      <c r="AG77" s="88" t="s">
        <v>50</v>
      </c>
      <c r="AH77" s="85" t="s">
        <v>51</v>
      </c>
      <c r="AI77" s="85" t="s">
        <v>51</v>
      </c>
      <c r="AJ77" s="85" t="s">
        <v>51</v>
      </c>
      <c r="AK77" s="85" t="s">
        <v>51</v>
      </c>
      <c r="AL77" s="88" t="s">
        <v>26</v>
      </c>
      <c r="AM77" s="88" t="s">
        <v>52</v>
      </c>
      <c r="AN77" s="85" t="s">
        <v>53</v>
      </c>
      <c r="AO77" s="86" t="s">
        <v>48</v>
      </c>
      <c r="AP77" s="85" t="s">
        <v>37</v>
      </c>
      <c r="AQ77" s="85" t="s">
        <v>26</v>
      </c>
      <c r="AR77" s="62" t="s">
        <v>54</v>
      </c>
      <c r="AS77" s="85" t="s">
        <v>52</v>
      </c>
      <c r="AT77" s="85" t="s">
        <v>26</v>
      </c>
      <c r="AU77" s="85" t="s">
        <v>26</v>
      </c>
      <c r="AV77" s="89" t="s">
        <v>55</v>
      </c>
      <c r="AW77"/>
      <c r="AX77"/>
      <c r="AY77"/>
      <c r="AZ77"/>
      <c r="BA77"/>
      <c r="BB77"/>
      <c r="BC77"/>
      <c r="BD77"/>
    </row>
    <row r="78" spans="1:56" ht="15" customHeight="1">
      <c r="A78" s="1">
        <v>78</v>
      </c>
      <c r="B78" s="158">
        <v>36</v>
      </c>
      <c r="C78" s="159">
        <f>+TEAMS!D75</f>
        <v>0</v>
      </c>
      <c r="D78" s="159">
        <f>+TEAMS!E75</f>
        <v>0</v>
      </c>
      <c r="E78" s="159">
        <f>+TEAMS!F75</f>
        <v>0</v>
      </c>
      <c r="F78" s="159">
        <f>+TEAMS!G75</f>
        <v>0</v>
      </c>
      <c r="G78" s="159">
        <f>+TEAMS!E75</f>
        <v>0</v>
      </c>
      <c r="H78" s="159">
        <f>+TEAMS!G75</f>
        <v>0</v>
      </c>
      <c r="I78" s="159">
        <f>+TEAMS!F75</f>
        <v>0</v>
      </c>
      <c r="J78" s="91">
        <v>0</v>
      </c>
      <c r="K78" s="92">
        <v>0</v>
      </c>
      <c r="L78" s="92">
        <f>IF(J78="E",L$4,(J78+K78))</f>
        <v>0</v>
      </c>
      <c r="M78" s="91">
        <v>0</v>
      </c>
      <c r="N78" s="92">
        <v>0</v>
      </c>
      <c r="O78" s="92">
        <f>IF(M78="E",O$4,(M78+N78))</f>
        <v>0</v>
      </c>
      <c r="P78" s="180"/>
      <c r="Q78" s="94"/>
      <c r="R78" s="86"/>
      <c r="S78" s="92">
        <v>0</v>
      </c>
      <c r="T78" s="94"/>
      <c r="U78" s="86"/>
      <c r="V78" s="92">
        <v>0</v>
      </c>
      <c r="W78" s="91">
        <v>0</v>
      </c>
      <c r="X78" s="92"/>
      <c r="Y78" s="92">
        <f>IF(W78="E",Y$4,(W78+X78))</f>
        <v>0</v>
      </c>
      <c r="Z78" s="96"/>
      <c r="AA78" s="92"/>
      <c r="AB78" s="92"/>
      <c r="AC78" s="93"/>
      <c r="AD78" s="60"/>
      <c r="AE78" s="97"/>
      <c r="AF78" s="97"/>
      <c r="AG78" s="98">
        <v>0</v>
      </c>
      <c r="AH78" s="50"/>
      <c r="AI78" s="50"/>
      <c r="AJ78" s="48"/>
      <c r="AK78" s="48"/>
      <c r="AL78" s="93"/>
      <c r="AM78" s="99"/>
      <c r="AN78" s="100"/>
      <c r="AO78" s="93"/>
      <c r="AP78" s="93"/>
      <c r="AQ78" s="93"/>
      <c r="AR78" s="93"/>
      <c r="AS78" s="99"/>
      <c r="AT78" s="101">
        <f>L78+O78+Y78-Z78-AA78+SUM(AE78:AI78)</f>
        <v>0</v>
      </c>
      <c r="AU78" s="92">
        <f>L78+O78+Y78</f>
        <v>0</v>
      </c>
      <c r="AV78" s="108" t="str">
        <f>IF(AU78&gt;0,"","CLEAR")</f>
        <v>CLEAR</v>
      </c>
      <c r="AW78"/>
      <c r="AX78"/>
      <c r="AY78"/>
      <c r="AZ78"/>
      <c r="BA78"/>
      <c r="BB78"/>
      <c r="BC78"/>
      <c r="BD78"/>
    </row>
    <row r="79" spans="1:56" ht="15" customHeight="1">
      <c r="A79" s="1">
        <v>79</v>
      </c>
      <c r="B79" s="158">
        <v>37</v>
      </c>
      <c r="C79" s="159">
        <f>+TEAMS!D76</f>
        <v>0</v>
      </c>
      <c r="D79" s="159">
        <f>+TEAMS!E76</f>
        <v>0</v>
      </c>
      <c r="E79" s="159">
        <f>+TEAMS!F76</f>
        <v>0</v>
      </c>
      <c r="F79" s="159">
        <f>+TEAMS!G76</f>
        <v>0</v>
      </c>
      <c r="G79" s="159">
        <f>+TEAMS!E76</f>
        <v>0</v>
      </c>
      <c r="H79" s="159">
        <f>+TEAMS!G76</f>
        <v>0</v>
      </c>
      <c r="I79" s="159">
        <f>+TEAMS!F76</f>
        <v>0</v>
      </c>
      <c r="J79" s="91">
        <v>0</v>
      </c>
      <c r="K79" s="92">
        <v>0</v>
      </c>
      <c r="L79" s="92">
        <f>IF(J79="E",L$4,(J79+K79))</f>
        <v>0</v>
      </c>
      <c r="M79" s="91">
        <v>0</v>
      </c>
      <c r="N79" s="92">
        <v>0</v>
      </c>
      <c r="O79" s="92">
        <f>IF(M79="E",O$4,(M79+N79))</f>
        <v>0</v>
      </c>
      <c r="P79" s="181"/>
      <c r="Q79" s="94"/>
      <c r="R79" s="86"/>
      <c r="S79" s="92">
        <v>0</v>
      </c>
      <c r="T79" s="94"/>
      <c r="U79" s="86"/>
      <c r="V79" s="92">
        <v>0</v>
      </c>
      <c r="W79" s="91">
        <v>0</v>
      </c>
      <c r="X79" s="92"/>
      <c r="Y79" s="92">
        <f>IF(W79="E",Y$4,(W79+X79))</f>
        <v>0</v>
      </c>
      <c r="Z79" s="96"/>
      <c r="AA79" s="92"/>
      <c r="AB79" s="92"/>
      <c r="AC79" s="104"/>
      <c r="AD79" s="60"/>
      <c r="AE79" s="97"/>
      <c r="AF79" s="107"/>
      <c r="AG79" s="98">
        <v>0</v>
      </c>
      <c r="AH79" s="50"/>
      <c r="AI79" s="50"/>
      <c r="AJ79" s="48"/>
      <c r="AK79" s="48"/>
      <c r="AL79" s="104"/>
      <c r="AM79" s="62"/>
      <c r="AN79" s="100"/>
      <c r="AO79" s="104"/>
      <c r="AP79" s="104"/>
      <c r="AQ79" s="104"/>
      <c r="AR79" s="104"/>
      <c r="AS79" s="53"/>
      <c r="AT79" s="101">
        <f>L79+O79+Y79-Z79-AA79+SUM(AE79:AI79)</f>
        <v>0</v>
      </c>
      <c r="AU79" s="92">
        <f>L79+O79+Y79</f>
        <v>0</v>
      </c>
      <c r="AV79" s="108" t="str">
        <f>IF(AU79&gt;0,"","CLEAR")</f>
        <v>CLEAR</v>
      </c>
      <c r="AW79"/>
      <c r="AX79"/>
      <c r="AY79"/>
      <c r="AZ79"/>
      <c r="BA79"/>
      <c r="BB79"/>
      <c r="BC79"/>
      <c r="BD79"/>
    </row>
    <row r="80" spans="1:56" ht="15" customHeight="1">
      <c r="A80" s="1">
        <v>80</v>
      </c>
      <c r="B80" s="158">
        <v>38</v>
      </c>
      <c r="C80" s="159">
        <f>+TEAMS!D77</f>
        <v>0</v>
      </c>
      <c r="D80" s="159">
        <f>+TEAMS!E77</f>
        <v>0</v>
      </c>
      <c r="E80" s="159">
        <f>+TEAMS!F77</f>
        <v>0</v>
      </c>
      <c r="F80" s="159">
        <f>+TEAMS!G77</f>
        <v>0</v>
      </c>
      <c r="G80" s="159">
        <f>+TEAMS!E77</f>
        <v>0</v>
      </c>
      <c r="H80" s="159">
        <f>+TEAMS!G77</f>
        <v>0</v>
      </c>
      <c r="I80" s="159">
        <f>+TEAMS!F77</f>
        <v>0</v>
      </c>
      <c r="J80" s="91">
        <v>0</v>
      </c>
      <c r="K80" s="92">
        <v>0</v>
      </c>
      <c r="L80" s="92">
        <f>IF(J80="E",L$4,(J80+K80))</f>
        <v>0</v>
      </c>
      <c r="M80" s="91">
        <v>0</v>
      </c>
      <c r="N80" s="92">
        <v>0</v>
      </c>
      <c r="O80" s="92">
        <f>IF(M80="E",O$4,(M80+N80))</f>
        <v>0</v>
      </c>
      <c r="P80" s="181"/>
      <c r="Q80" s="109"/>
      <c r="R80" s="86"/>
      <c r="S80" s="92">
        <v>0</v>
      </c>
      <c r="T80" s="94"/>
      <c r="U80" s="86"/>
      <c r="V80" s="92">
        <v>0</v>
      </c>
      <c r="W80" s="91">
        <v>0</v>
      </c>
      <c r="X80" s="92"/>
      <c r="Y80" s="92">
        <f>IF(W80="E",Y$4,(W80+X80))</f>
        <v>0</v>
      </c>
      <c r="Z80" s="96"/>
      <c r="AA80" s="92"/>
      <c r="AB80" s="92"/>
      <c r="AC80" s="104"/>
      <c r="AD80" s="60"/>
      <c r="AE80" s="97"/>
      <c r="AF80" s="107"/>
      <c r="AG80" s="98">
        <v>0</v>
      </c>
      <c r="AH80" s="50"/>
      <c r="AI80" s="50"/>
      <c r="AJ80" s="48"/>
      <c r="AK80" s="48"/>
      <c r="AL80" s="104"/>
      <c r="AM80" s="110"/>
      <c r="AN80" s="100"/>
      <c r="AO80" s="104"/>
      <c r="AP80" s="104"/>
      <c r="AQ80" s="104"/>
      <c r="AR80" s="104"/>
      <c r="AS80" s="111"/>
      <c r="AT80" s="101">
        <f>L80+O80+Y80-Z80-AA80+SUM(AE80:AI80)</f>
        <v>0</v>
      </c>
      <c r="AU80" s="92">
        <f>L80+O80+Y80</f>
        <v>0</v>
      </c>
      <c r="AV80" s="108" t="str">
        <f>IF(AU80&gt;0,"","CLEAR")</f>
        <v>CLEAR</v>
      </c>
      <c r="AW80"/>
      <c r="AX80"/>
      <c r="AY80"/>
      <c r="AZ80"/>
      <c r="BA80"/>
      <c r="BB80"/>
      <c r="BC80"/>
      <c r="BD80"/>
    </row>
    <row r="81" spans="2:56" ht="15" customHeight="1">
      <c r="B81" s="158">
        <v>39</v>
      </c>
      <c r="C81" s="159">
        <f>+TEAMS!D78</f>
        <v>0</v>
      </c>
      <c r="D81" s="159">
        <f>+TEAMS!E78</f>
        <v>0</v>
      </c>
      <c r="E81" s="159">
        <f>+TEAMS!F78</f>
        <v>0</v>
      </c>
      <c r="F81" s="159">
        <f>+TEAMS!G78</f>
        <v>0</v>
      </c>
      <c r="G81" s="159">
        <f>+TEAMS!E78</f>
        <v>0</v>
      </c>
      <c r="H81" s="159">
        <f>+TEAMS!G78</f>
        <v>0</v>
      </c>
      <c r="I81" s="159">
        <f>+TEAMS!F78</f>
        <v>0</v>
      </c>
      <c r="J81" s="91">
        <v>0</v>
      </c>
      <c r="K81" s="92">
        <v>0</v>
      </c>
      <c r="L81" s="92">
        <f>IF(J81="E",L$4,(J81+K81))</f>
        <v>0</v>
      </c>
      <c r="M81" s="91">
        <v>0</v>
      </c>
      <c r="N81" s="92">
        <v>0</v>
      </c>
      <c r="O81" s="92">
        <f>IF(M81="E",O$4,(M81+N81))</f>
        <v>0</v>
      </c>
      <c r="P81" s="181"/>
      <c r="Q81" s="94"/>
      <c r="R81" s="86"/>
      <c r="S81" s="92">
        <v>0</v>
      </c>
      <c r="T81" s="94"/>
      <c r="U81" s="86"/>
      <c r="V81" s="92">
        <v>0</v>
      </c>
      <c r="W81" s="91">
        <v>0</v>
      </c>
      <c r="X81" s="92"/>
      <c r="Y81" s="92">
        <f>IF(W81="E",Y$4,(W81+X81))</f>
        <v>0</v>
      </c>
      <c r="Z81" s="96"/>
      <c r="AA81" s="92"/>
      <c r="AB81" s="92"/>
      <c r="AC81" s="104"/>
      <c r="AD81" s="60"/>
      <c r="AE81" s="97"/>
      <c r="AF81" s="107"/>
      <c r="AG81" s="112">
        <v>0</v>
      </c>
      <c r="AH81" s="113"/>
      <c r="AI81" s="113"/>
      <c r="AJ81" s="114"/>
      <c r="AK81" s="114"/>
      <c r="AL81" s="104"/>
      <c r="AM81" s="62"/>
      <c r="AN81" s="100"/>
      <c r="AO81" s="104"/>
      <c r="AP81" s="104"/>
      <c r="AQ81" s="104"/>
      <c r="AR81" s="104"/>
      <c r="AS81" s="53"/>
      <c r="AT81" s="101">
        <f>L81+O81+Y81-Z81-AA81+SUM(AE81:AI81)</f>
        <v>0</v>
      </c>
      <c r="AU81" s="92">
        <f>L81+O81+Y81</f>
        <v>0</v>
      </c>
      <c r="AV81" s="108" t="str">
        <f>IF(AU81&gt;0,"","CLEAR")</f>
        <v>CLEAR</v>
      </c>
      <c r="AW81"/>
      <c r="AX81"/>
      <c r="AY81"/>
      <c r="AZ81"/>
      <c r="BA81"/>
      <c r="BB81"/>
      <c r="BC81"/>
      <c r="BD81"/>
    </row>
    <row r="82" spans="2:56" ht="15" customHeight="1">
      <c r="B82" s="158">
        <v>40</v>
      </c>
      <c r="C82" s="159">
        <f>+TEAMS!D79</f>
        <v>0</v>
      </c>
      <c r="D82" s="159">
        <f>+TEAMS!E79</f>
        <v>0</v>
      </c>
      <c r="E82" s="159">
        <f>+TEAMS!F79</f>
        <v>0</v>
      </c>
      <c r="F82" s="159">
        <f>+TEAMS!G79</f>
        <v>0</v>
      </c>
      <c r="G82" s="159">
        <f>+TEAMS!E79</f>
        <v>0</v>
      </c>
      <c r="H82" s="159"/>
      <c r="I82" s="159"/>
      <c r="J82" s="115"/>
      <c r="K82" s="116" t="s">
        <v>59</v>
      </c>
      <c r="L82" s="117"/>
      <c r="M82" s="115"/>
      <c r="N82" s="116" t="s">
        <v>59</v>
      </c>
      <c r="O82" s="117"/>
      <c r="P82" s="182"/>
      <c r="Q82" s="115"/>
      <c r="R82" s="119" t="s">
        <v>59</v>
      </c>
      <c r="S82" s="117"/>
      <c r="T82" s="115"/>
      <c r="U82" s="119" t="s">
        <v>59</v>
      </c>
      <c r="V82" s="120"/>
      <c r="W82" s="115"/>
      <c r="X82" s="116" t="s">
        <v>59</v>
      </c>
      <c r="Y82" s="117"/>
      <c r="Z82" s="105" t="s">
        <v>60</v>
      </c>
      <c r="AA82" s="122" t="s">
        <v>60</v>
      </c>
      <c r="AB82" s="122" t="s">
        <v>60</v>
      </c>
      <c r="AC82" s="118"/>
      <c r="AD82" s="60"/>
      <c r="AE82" s="90">
        <v>0</v>
      </c>
      <c r="AF82" s="100">
        <v>0</v>
      </c>
      <c r="AG82" s="123" t="s">
        <v>61</v>
      </c>
      <c r="AH82" s="100">
        <v>0</v>
      </c>
      <c r="AI82" s="82"/>
      <c r="AJ82" s="100"/>
      <c r="AK82" s="102"/>
      <c r="AL82" s="118"/>
      <c r="AM82" s="62"/>
      <c r="AN82" s="87"/>
      <c r="AO82" s="118"/>
      <c r="AP82" s="118"/>
      <c r="AQ82" s="118"/>
      <c r="AR82" s="118"/>
      <c r="AS82" s="53"/>
      <c r="AT82" s="124"/>
      <c r="AU82" s="125"/>
      <c r="AV82" s="126"/>
      <c r="AW82"/>
      <c r="AX82"/>
      <c r="AY82"/>
      <c r="AZ82"/>
      <c r="BA82"/>
      <c r="BB82"/>
      <c r="BC82"/>
      <c r="BD82"/>
    </row>
    <row r="83" spans="2:56" ht="15" customHeight="1" thickBot="1">
      <c r="B83" s="127"/>
      <c r="C83" s="128"/>
      <c r="D83" s="129"/>
      <c r="E83" s="129"/>
      <c r="F83" s="130"/>
      <c r="G83" s="131"/>
      <c r="H83" s="131"/>
      <c r="I83" s="132"/>
      <c r="J83" s="133"/>
      <c r="K83" s="134" t="s">
        <v>6</v>
      </c>
      <c r="L83" s="135">
        <f>SUM(L78:L81)-MAX(L78:L81)</f>
        <v>0</v>
      </c>
      <c r="M83" s="133"/>
      <c r="N83" s="134" t="s">
        <v>6</v>
      </c>
      <c r="O83" s="135">
        <f>SUM(O78:O81)-MAX(O78:O81)</f>
        <v>0</v>
      </c>
      <c r="P83" s="135">
        <f>L83+O83-Z83</f>
        <v>0</v>
      </c>
      <c r="Q83" s="136"/>
      <c r="R83" s="134" t="s">
        <v>6</v>
      </c>
      <c r="S83" s="135">
        <v>0</v>
      </c>
      <c r="T83" s="136"/>
      <c r="U83" s="134" t="s">
        <v>6</v>
      </c>
      <c r="V83" s="135">
        <v>0</v>
      </c>
      <c r="W83" s="133"/>
      <c r="X83" s="134" t="s">
        <v>6</v>
      </c>
      <c r="Y83" s="135">
        <f>SUM(Y78:Y81)-MAX(Y78:Y81)</f>
        <v>0</v>
      </c>
      <c r="Z83" s="135">
        <f>SUM(Z78:Z81)</f>
        <v>0</v>
      </c>
      <c r="AA83" s="135">
        <f>SUM(AA78:AA81)</f>
        <v>0</v>
      </c>
      <c r="AB83" s="135">
        <f>SUM(AB78:AB81)</f>
        <v>0</v>
      </c>
      <c r="AC83" s="135">
        <f>P83+Y83-AA83-AB83</f>
        <v>0</v>
      </c>
      <c r="AD83" s="137"/>
      <c r="AE83" s="138"/>
      <c r="AF83" s="138"/>
      <c r="AG83" s="135">
        <f>SUM(AG78:AG81)</f>
        <v>0</v>
      </c>
      <c r="AH83" s="139" t="s">
        <v>62</v>
      </c>
      <c r="AI83" s="138"/>
      <c r="AJ83" s="140"/>
      <c r="AK83" s="141"/>
      <c r="AL83" s="142">
        <f>SUM(AE78:AF82)+AG83+SUM(AH78:AI82)</f>
        <v>0</v>
      </c>
      <c r="AM83" s="243">
        <f>RANK(AL83,$AL$13:$AL$103,-1)</f>
        <v>1</v>
      </c>
      <c r="AN83" s="135">
        <v>0</v>
      </c>
      <c r="AO83" s="144">
        <f>AC83</f>
        <v>0</v>
      </c>
      <c r="AP83" s="135">
        <v>0</v>
      </c>
      <c r="AQ83" s="135">
        <f>AL83/4</f>
        <v>0</v>
      </c>
      <c r="AR83" s="135">
        <f>AO83+AQ83</f>
        <v>0</v>
      </c>
      <c r="AS83" s="145"/>
      <c r="AT83" s="146"/>
      <c r="AU83" s="147"/>
      <c r="AV83" s="148"/>
      <c r="AW83"/>
      <c r="AX83"/>
      <c r="AY83"/>
      <c r="AZ83"/>
      <c r="BA83"/>
      <c r="BB83"/>
      <c r="BC83"/>
      <c r="BD83"/>
    </row>
    <row r="84" spans="2:56" ht="23.25" customHeight="1" thickBot="1">
      <c r="B84" s="33"/>
      <c r="C84" s="34"/>
      <c r="D84" s="34"/>
      <c r="E84" s="34"/>
      <c r="F84" s="34"/>
      <c r="G84" s="34"/>
      <c r="H84" s="34"/>
      <c r="I84" s="33"/>
      <c r="J84" s="35" t="s">
        <v>8</v>
      </c>
      <c r="K84" s="215">
        <f>C85</f>
        <v>0</v>
      </c>
      <c r="L84" s="227"/>
      <c r="M84" s="218"/>
      <c r="N84" s="33"/>
      <c r="O84" s="227"/>
      <c r="P84" s="227"/>
      <c r="Q84" s="36" t="s">
        <v>25</v>
      </c>
      <c r="R84" s="33"/>
      <c r="S84" s="34"/>
      <c r="T84" s="34"/>
      <c r="U84" s="33"/>
      <c r="V84" s="33"/>
      <c r="W84" s="33"/>
      <c r="X84" s="33"/>
      <c r="Y84" s="33"/>
      <c r="Z84" s="227"/>
      <c r="AA84" s="34"/>
      <c r="AB84" s="227"/>
      <c r="AC84" s="37"/>
      <c r="AD84" s="38"/>
      <c r="AE84" s="35" t="s">
        <v>8</v>
      </c>
      <c r="AF84" s="212">
        <f>C85</f>
        <v>0</v>
      </c>
      <c r="AG84" s="213"/>
      <c r="AH84" s="40"/>
      <c r="AI84" s="41"/>
      <c r="AJ84" s="34"/>
      <c r="AK84" s="34"/>
      <c r="AL84" s="41"/>
      <c r="AM84" s="41"/>
      <c r="AN84" s="41"/>
      <c r="AO84" s="41"/>
      <c r="AP84" s="33"/>
      <c r="AQ84" s="33"/>
      <c r="AR84" s="41"/>
      <c r="AS84" s="34"/>
      <c r="AT84" s="41"/>
      <c r="AU84" s="33"/>
      <c r="AV84" s="33"/>
      <c r="AW84"/>
      <c r="AX84"/>
      <c r="AY84"/>
      <c r="AZ84"/>
      <c r="BA84"/>
      <c r="BB84"/>
      <c r="BC84"/>
      <c r="BD84"/>
    </row>
    <row r="85" spans="2:56" ht="15" customHeight="1">
      <c r="B85" s="44" t="s">
        <v>8</v>
      </c>
      <c r="C85" s="226">
        <f>+TEAMS!B85</f>
        <v>0</v>
      </c>
      <c r="D85" s="45"/>
      <c r="E85" s="45"/>
      <c r="F85" s="45"/>
      <c r="G85" s="46"/>
      <c r="H85" s="46"/>
      <c r="I85" s="47"/>
      <c r="J85" s="48"/>
      <c r="K85" s="49" t="s">
        <v>9</v>
      </c>
      <c r="L85" s="84"/>
      <c r="M85" s="219"/>
      <c r="N85" s="49" t="s">
        <v>10</v>
      </c>
      <c r="O85" s="55"/>
      <c r="P85" s="53" t="s">
        <v>11</v>
      </c>
      <c r="Q85" s="54"/>
      <c r="R85" s="55" t="s">
        <v>12</v>
      </c>
      <c r="S85" s="56"/>
      <c r="T85" s="54"/>
      <c r="U85" s="57" t="s">
        <v>13</v>
      </c>
      <c r="V85" s="56"/>
      <c r="W85" s="51"/>
      <c r="X85" s="55" t="s">
        <v>14</v>
      </c>
      <c r="Y85" s="50"/>
      <c r="Z85" s="384" t="s">
        <v>15</v>
      </c>
      <c r="AA85" s="385"/>
      <c r="AB85" s="386"/>
      <c r="AC85" s="59"/>
      <c r="AD85" s="60"/>
      <c r="AE85" s="53" t="s">
        <v>16</v>
      </c>
      <c r="AF85" s="53" t="s">
        <v>17</v>
      </c>
      <c r="AG85" s="61" t="s">
        <v>18</v>
      </c>
      <c r="AH85" s="53" t="s">
        <v>19</v>
      </c>
      <c r="AI85" s="62" t="s">
        <v>19</v>
      </c>
      <c r="AJ85" s="53" t="s">
        <v>19</v>
      </c>
      <c r="AK85" s="53" t="s">
        <v>19</v>
      </c>
      <c r="AL85" s="62" t="s">
        <v>20</v>
      </c>
      <c r="AM85" s="62"/>
      <c r="AN85" s="53" t="s">
        <v>21</v>
      </c>
      <c r="AO85" s="59"/>
      <c r="AP85" s="53" t="s">
        <v>22</v>
      </c>
      <c r="AQ85" s="53" t="s">
        <v>22</v>
      </c>
      <c r="AR85" s="62" t="s">
        <v>23</v>
      </c>
      <c r="AS85" s="53"/>
      <c r="AT85" s="53" t="s">
        <v>24</v>
      </c>
      <c r="AU85" s="62" t="s">
        <v>24</v>
      </c>
      <c r="AV85" s="63"/>
      <c r="AW85"/>
      <c r="AX85"/>
      <c r="AY85"/>
      <c r="AZ85"/>
      <c r="BA85"/>
      <c r="BB85"/>
      <c r="BC85"/>
      <c r="BD85"/>
    </row>
    <row r="86" spans="2:56" ht="15" customHeight="1">
      <c r="B86" s="64">
        <v>9</v>
      </c>
      <c r="C86" s="65"/>
      <c r="D86" s="65"/>
      <c r="E86" s="66"/>
      <c r="F86" s="66"/>
      <c r="G86" s="66"/>
      <c r="H86" s="46"/>
      <c r="I86" s="47"/>
      <c r="J86" s="67"/>
      <c r="K86" s="68"/>
      <c r="L86" s="69"/>
      <c r="M86" s="220"/>
      <c r="N86" s="68"/>
      <c r="O86" s="70"/>
      <c r="P86" s="53" t="s">
        <v>26</v>
      </c>
      <c r="Q86" s="67"/>
      <c r="R86" s="68"/>
      <c r="S86" s="69"/>
      <c r="T86" s="67"/>
      <c r="U86" s="68"/>
      <c r="V86" s="69"/>
      <c r="W86" s="67"/>
      <c r="X86" s="68"/>
      <c r="Y86" s="69"/>
      <c r="Z86" s="71" t="s">
        <v>27</v>
      </c>
      <c r="AA86" s="72" t="s">
        <v>28</v>
      </c>
      <c r="AB86" s="73" t="s">
        <v>29</v>
      </c>
      <c r="AC86" s="74" t="s">
        <v>30</v>
      </c>
      <c r="AD86" s="60" t="s">
        <v>31</v>
      </c>
      <c r="AE86" s="53" t="s">
        <v>32</v>
      </c>
      <c r="AF86" s="53" t="s">
        <v>33</v>
      </c>
      <c r="AG86" s="75" t="s">
        <v>34</v>
      </c>
      <c r="AH86" s="73" t="s">
        <v>35</v>
      </c>
      <c r="AI86" s="73" t="s">
        <v>35</v>
      </c>
      <c r="AJ86" s="73" t="s">
        <v>35</v>
      </c>
      <c r="AK86" s="73" t="s">
        <v>35</v>
      </c>
      <c r="AL86" s="62" t="s">
        <v>36</v>
      </c>
      <c r="AM86" s="62" t="s">
        <v>36</v>
      </c>
      <c r="AN86" s="53" t="s">
        <v>37</v>
      </c>
      <c r="AO86" s="74" t="s">
        <v>30</v>
      </c>
      <c r="AP86" s="53" t="s">
        <v>21</v>
      </c>
      <c r="AQ86" s="53" t="s">
        <v>36</v>
      </c>
      <c r="AR86" s="62" t="s">
        <v>38</v>
      </c>
      <c r="AS86" s="53" t="s">
        <v>38</v>
      </c>
      <c r="AT86" s="53" t="s">
        <v>23</v>
      </c>
      <c r="AU86" s="53" t="s">
        <v>39</v>
      </c>
      <c r="AV86" s="76" t="s">
        <v>40</v>
      </c>
      <c r="AW86"/>
      <c r="AX86"/>
      <c r="AY86"/>
      <c r="AZ86"/>
      <c r="BA86"/>
      <c r="BB86"/>
      <c r="BC86"/>
      <c r="BD86"/>
    </row>
    <row r="87" spans="2:56" ht="15" customHeight="1">
      <c r="B87" s="78"/>
      <c r="C87" s="79" t="s">
        <v>41</v>
      </c>
      <c r="D87" s="80"/>
      <c r="E87" s="80"/>
      <c r="F87" s="81" t="s">
        <v>42</v>
      </c>
      <c r="G87" s="82" t="s">
        <v>43</v>
      </c>
      <c r="H87" s="82" t="s">
        <v>44</v>
      </c>
      <c r="I87" s="83" t="s">
        <v>45</v>
      </c>
      <c r="J87" s="48" t="s">
        <v>39</v>
      </c>
      <c r="K87" s="55" t="s">
        <v>46</v>
      </c>
      <c r="L87" s="84" t="s">
        <v>26</v>
      </c>
      <c r="M87" s="221" t="s">
        <v>39</v>
      </c>
      <c r="N87" s="55" t="s">
        <v>46</v>
      </c>
      <c r="O87" s="55" t="s">
        <v>26</v>
      </c>
      <c r="P87" s="85" t="s">
        <v>47</v>
      </c>
      <c r="Q87" s="48" t="s">
        <v>39</v>
      </c>
      <c r="R87" s="55" t="s">
        <v>46</v>
      </c>
      <c r="S87" s="84" t="s">
        <v>26</v>
      </c>
      <c r="T87" s="48" t="s">
        <v>39</v>
      </c>
      <c r="U87" s="55" t="s">
        <v>46</v>
      </c>
      <c r="V87" s="84" t="s">
        <v>26</v>
      </c>
      <c r="W87" s="48" t="s">
        <v>39</v>
      </c>
      <c r="X87" s="55" t="s">
        <v>46</v>
      </c>
      <c r="Y87" s="84" t="s">
        <v>26</v>
      </c>
      <c r="Z87" s="84"/>
      <c r="AA87" s="85"/>
      <c r="AB87" s="85"/>
      <c r="AC87" s="86" t="s">
        <v>48</v>
      </c>
      <c r="AD87" s="87"/>
      <c r="AE87" s="85" t="s">
        <v>49</v>
      </c>
      <c r="AF87" s="85" t="s">
        <v>49</v>
      </c>
      <c r="AG87" s="88" t="s">
        <v>50</v>
      </c>
      <c r="AH87" s="85" t="s">
        <v>51</v>
      </c>
      <c r="AI87" s="85" t="s">
        <v>51</v>
      </c>
      <c r="AJ87" s="85" t="s">
        <v>51</v>
      </c>
      <c r="AK87" s="85" t="s">
        <v>51</v>
      </c>
      <c r="AL87" s="88" t="s">
        <v>26</v>
      </c>
      <c r="AM87" s="88" t="s">
        <v>52</v>
      </c>
      <c r="AN87" s="85" t="s">
        <v>53</v>
      </c>
      <c r="AO87" s="86" t="s">
        <v>48</v>
      </c>
      <c r="AP87" s="85" t="s">
        <v>37</v>
      </c>
      <c r="AQ87" s="85" t="s">
        <v>26</v>
      </c>
      <c r="AR87" s="62" t="s">
        <v>54</v>
      </c>
      <c r="AS87" s="85" t="s">
        <v>52</v>
      </c>
      <c r="AT87" s="85" t="s">
        <v>26</v>
      </c>
      <c r="AU87" s="85" t="s">
        <v>26</v>
      </c>
      <c r="AV87" s="89" t="s">
        <v>55</v>
      </c>
      <c r="AW87"/>
      <c r="AX87"/>
      <c r="AY87"/>
      <c r="AZ87"/>
      <c r="BA87"/>
      <c r="BB87"/>
      <c r="BC87"/>
      <c r="BD87"/>
    </row>
    <row r="88" spans="2:56" ht="15" customHeight="1">
      <c r="B88" s="158">
        <v>41</v>
      </c>
      <c r="C88" s="159">
        <f>+TEAMS!D85</f>
        <v>0</v>
      </c>
      <c r="D88" s="159">
        <f>+TEAMS!E85</f>
        <v>0</v>
      </c>
      <c r="E88" s="159">
        <f>+TEAMS!F85</f>
        <v>0</v>
      </c>
      <c r="F88" s="159">
        <f>+TEAMS!G85</f>
        <v>0</v>
      </c>
      <c r="G88" s="159">
        <f>+TEAMS!E85</f>
        <v>0</v>
      </c>
      <c r="H88" s="159">
        <f>+TEAMS!G85</f>
        <v>0</v>
      </c>
      <c r="I88" s="159">
        <f>+TEAMS!F85</f>
        <v>0</v>
      </c>
      <c r="J88" s="91">
        <v>0</v>
      </c>
      <c r="K88" s="92">
        <v>0</v>
      </c>
      <c r="L88" s="92">
        <f>IF(J88="E",L$4,(J88+K88))</f>
        <v>0</v>
      </c>
      <c r="M88" s="91">
        <v>0</v>
      </c>
      <c r="N88" s="92">
        <v>0</v>
      </c>
      <c r="O88" s="92">
        <f>IF(M88="E",O$4,(M88+N88))</f>
        <v>0</v>
      </c>
      <c r="P88" s="180"/>
      <c r="Q88" s="94"/>
      <c r="R88" s="86"/>
      <c r="S88" s="92">
        <v>0</v>
      </c>
      <c r="T88" s="94"/>
      <c r="U88" s="86"/>
      <c r="V88" s="92">
        <v>0</v>
      </c>
      <c r="W88" s="91">
        <v>0</v>
      </c>
      <c r="X88" s="92"/>
      <c r="Y88" s="92">
        <f>IF(W88="E",Y$4,(W88+X88))</f>
        <v>0</v>
      </c>
      <c r="Z88" s="96"/>
      <c r="AA88" s="92"/>
      <c r="AB88" s="92"/>
      <c r="AC88" s="93"/>
      <c r="AD88" s="60"/>
      <c r="AE88" s="97"/>
      <c r="AF88" s="97"/>
      <c r="AG88" s="98">
        <v>0</v>
      </c>
      <c r="AH88" s="50"/>
      <c r="AI88" s="50"/>
      <c r="AJ88" s="48"/>
      <c r="AK88" s="48"/>
      <c r="AL88" s="93"/>
      <c r="AM88" s="99"/>
      <c r="AN88" s="100"/>
      <c r="AO88" s="93"/>
      <c r="AP88" s="93"/>
      <c r="AQ88" s="93"/>
      <c r="AR88" s="93"/>
      <c r="AS88" s="99"/>
      <c r="AT88" s="101">
        <f>L88+O88+Y88-Z88-AA88+SUM(AE88:AI88)</f>
        <v>0</v>
      </c>
      <c r="AU88" s="92">
        <f>L88+O88+Y88</f>
        <v>0</v>
      </c>
      <c r="AV88" s="108" t="str">
        <f>IF(AU88&gt;0,"","CLEAR")</f>
        <v>CLEAR</v>
      </c>
      <c r="AW88"/>
      <c r="AX88"/>
      <c r="AY88"/>
      <c r="AZ88"/>
      <c r="BA88"/>
      <c r="BB88"/>
      <c r="BC88"/>
      <c r="BD88"/>
    </row>
    <row r="89" spans="2:56" ht="15" customHeight="1">
      <c r="B89" s="158">
        <v>42</v>
      </c>
      <c r="C89" s="159">
        <f>+TEAMS!D86</f>
        <v>0</v>
      </c>
      <c r="D89" s="159">
        <f>+TEAMS!E86</f>
        <v>0</v>
      </c>
      <c r="E89" s="159">
        <f>+TEAMS!F86</f>
        <v>0</v>
      </c>
      <c r="F89" s="159">
        <f>+TEAMS!G86</f>
        <v>0</v>
      </c>
      <c r="G89" s="159">
        <f>+TEAMS!E86</f>
        <v>0</v>
      </c>
      <c r="H89" s="159">
        <f>+TEAMS!G86</f>
        <v>0</v>
      </c>
      <c r="I89" s="159">
        <f>+TEAMS!F86</f>
        <v>0</v>
      </c>
      <c r="J89" s="91">
        <v>0</v>
      </c>
      <c r="K89" s="92">
        <v>0</v>
      </c>
      <c r="L89" s="92">
        <f>IF(J89="E",L$4,(J89+K89))</f>
        <v>0</v>
      </c>
      <c r="M89" s="91">
        <v>0</v>
      </c>
      <c r="N89" s="92">
        <v>0</v>
      </c>
      <c r="O89" s="92">
        <f>IF(M89="E",O$4,(M89+N89))</f>
        <v>0</v>
      </c>
      <c r="P89" s="181"/>
      <c r="Q89" s="94"/>
      <c r="R89" s="86"/>
      <c r="S89" s="92">
        <v>0</v>
      </c>
      <c r="T89" s="94"/>
      <c r="U89" s="86"/>
      <c r="V89" s="92">
        <v>0</v>
      </c>
      <c r="W89" s="91">
        <v>0</v>
      </c>
      <c r="X89" s="92"/>
      <c r="Y89" s="92">
        <f>IF(W89="E",Y$4,(W89+X89))</f>
        <v>0</v>
      </c>
      <c r="Z89" s="96"/>
      <c r="AA89" s="92"/>
      <c r="AB89" s="92"/>
      <c r="AC89" s="104"/>
      <c r="AD89" s="60"/>
      <c r="AE89" s="97"/>
      <c r="AF89" s="107"/>
      <c r="AG89" s="98">
        <v>0</v>
      </c>
      <c r="AH89" s="50"/>
      <c r="AI89" s="50"/>
      <c r="AJ89" s="48"/>
      <c r="AK89" s="48"/>
      <c r="AL89" s="104"/>
      <c r="AM89" s="62"/>
      <c r="AN89" s="100"/>
      <c r="AO89" s="104"/>
      <c r="AP89" s="104"/>
      <c r="AQ89" s="104"/>
      <c r="AR89" s="104"/>
      <c r="AS89" s="53"/>
      <c r="AT89" s="101">
        <f>L89+O89+Y89-Z89-AA89+SUM(AE89:AI89)</f>
        <v>0</v>
      </c>
      <c r="AU89" s="92">
        <f>L89+O89+Y89</f>
        <v>0</v>
      </c>
      <c r="AV89" s="108" t="str">
        <f>IF(AU89&gt;0,"","CLEAR")</f>
        <v>CLEAR</v>
      </c>
      <c r="AW89"/>
      <c r="AX89"/>
      <c r="AY89"/>
      <c r="AZ89"/>
      <c r="BA89"/>
      <c r="BB89"/>
      <c r="BC89"/>
      <c r="BD89"/>
    </row>
    <row r="90" spans="2:56" ht="15" customHeight="1">
      <c r="B90" s="158">
        <v>43</v>
      </c>
      <c r="C90" s="159">
        <f>+TEAMS!D87</f>
        <v>0</v>
      </c>
      <c r="D90" s="159">
        <f>+TEAMS!E87</f>
        <v>0</v>
      </c>
      <c r="E90" s="159">
        <f>+TEAMS!F87</f>
        <v>0</v>
      </c>
      <c r="F90" s="159">
        <f>+TEAMS!G87</f>
        <v>0</v>
      </c>
      <c r="G90" s="159">
        <f>+TEAMS!E87</f>
        <v>0</v>
      </c>
      <c r="H90" s="159">
        <f>+TEAMS!G87</f>
        <v>0</v>
      </c>
      <c r="I90" s="159">
        <f>+TEAMS!F87</f>
        <v>0</v>
      </c>
      <c r="J90" s="91">
        <v>0</v>
      </c>
      <c r="K90" s="92">
        <v>0</v>
      </c>
      <c r="L90" s="92">
        <f>IF(J90="E",L$4,(J90+K90))</f>
        <v>0</v>
      </c>
      <c r="M90" s="91">
        <v>0</v>
      </c>
      <c r="N90" s="92">
        <v>0</v>
      </c>
      <c r="O90" s="92">
        <f>IF(M90="E",O$4,(M90+N90))</f>
        <v>0</v>
      </c>
      <c r="P90" s="181"/>
      <c r="Q90" s="109"/>
      <c r="R90" s="86"/>
      <c r="S90" s="92">
        <v>0</v>
      </c>
      <c r="T90" s="94"/>
      <c r="U90" s="86"/>
      <c r="V90" s="92">
        <v>0</v>
      </c>
      <c r="W90" s="91">
        <v>0</v>
      </c>
      <c r="X90" s="92"/>
      <c r="Y90" s="92">
        <f>IF(W90="E",Y$4,(W90+X90))</f>
        <v>0</v>
      </c>
      <c r="Z90" s="96"/>
      <c r="AA90" s="92"/>
      <c r="AB90" s="92"/>
      <c r="AC90" s="104"/>
      <c r="AD90" s="60"/>
      <c r="AE90" s="97"/>
      <c r="AF90" s="107"/>
      <c r="AG90" s="98">
        <v>0</v>
      </c>
      <c r="AH90" s="50"/>
      <c r="AI90" s="50"/>
      <c r="AJ90" s="48"/>
      <c r="AK90" s="48"/>
      <c r="AL90" s="104"/>
      <c r="AM90" s="110"/>
      <c r="AN90" s="100"/>
      <c r="AO90" s="104"/>
      <c r="AP90" s="104"/>
      <c r="AQ90" s="104"/>
      <c r="AR90" s="104"/>
      <c r="AS90" s="111"/>
      <c r="AT90" s="101">
        <f>L90+O90+Y90-Z90-AA90+SUM(AE90:AI90)</f>
        <v>0</v>
      </c>
      <c r="AU90" s="92">
        <f>L90+O90+Y90</f>
        <v>0</v>
      </c>
      <c r="AV90" s="108" t="str">
        <f>IF(AU90&gt;0,"","CLEAR")</f>
        <v>CLEAR</v>
      </c>
      <c r="AW90"/>
      <c r="AX90"/>
      <c r="AY90"/>
      <c r="AZ90"/>
      <c r="BA90"/>
      <c r="BB90"/>
      <c r="BC90"/>
      <c r="BD90"/>
    </row>
    <row r="91" spans="2:56" ht="15" customHeight="1">
      <c r="B91" s="158">
        <v>44</v>
      </c>
      <c r="C91" s="159">
        <f>+TEAMS!D88</f>
        <v>0</v>
      </c>
      <c r="D91" s="159">
        <f>+TEAMS!E88</f>
        <v>0</v>
      </c>
      <c r="E91" s="159">
        <f>+TEAMS!F88</f>
        <v>0</v>
      </c>
      <c r="F91" s="159">
        <f>+TEAMS!G88</f>
        <v>0</v>
      </c>
      <c r="G91" s="159">
        <f>+TEAMS!E88</f>
        <v>0</v>
      </c>
      <c r="H91" s="159">
        <f>+TEAMS!G88</f>
        <v>0</v>
      </c>
      <c r="I91" s="159">
        <f>+TEAMS!F88</f>
        <v>0</v>
      </c>
      <c r="J91" s="91">
        <v>0</v>
      </c>
      <c r="K91" s="92">
        <v>0</v>
      </c>
      <c r="L91" s="92">
        <f>IF(J91="E",L$4,(J91+K91))</f>
        <v>0</v>
      </c>
      <c r="M91" s="91">
        <v>0</v>
      </c>
      <c r="N91" s="92">
        <v>0</v>
      </c>
      <c r="O91" s="92">
        <f>IF(M91="E",O$4,(M91+N91))</f>
        <v>0</v>
      </c>
      <c r="P91" s="181"/>
      <c r="Q91" s="94"/>
      <c r="R91" s="86"/>
      <c r="S91" s="92">
        <v>0</v>
      </c>
      <c r="T91" s="94"/>
      <c r="U91" s="86"/>
      <c r="V91" s="92">
        <v>0</v>
      </c>
      <c r="W91" s="91">
        <v>0</v>
      </c>
      <c r="X91" s="92"/>
      <c r="Y91" s="92">
        <f>IF(W91="E",Y$4,(W91+X91))</f>
        <v>0</v>
      </c>
      <c r="Z91" s="96"/>
      <c r="AA91" s="92"/>
      <c r="AB91" s="92"/>
      <c r="AC91" s="104"/>
      <c r="AD91" s="60"/>
      <c r="AE91" s="97"/>
      <c r="AF91" s="107"/>
      <c r="AG91" s="112">
        <v>0</v>
      </c>
      <c r="AH91" s="113"/>
      <c r="AI91" s="113"/>
      <c r="AJ91" s="114"/>
      <c r="AK91" s="114"/>
      <c r="AL91" s="104"/>
      <c r="AM91" s="62"/>
      <c r="AN91" s="100"/>
      <c r="AO91" s="104"/>
      <c r="AP91" s="104"/>
      <c r="AQ91" s="104"/>
      <c r="AR91" s="104"/>
      <c r="AS91" s="53"/>
      <c r="AT91" s="101">
        <f>L91+O91+Y91-Z91-AA91+SUM(AE91:AI91)</f>
        <v>0</v>
      </c>
      <c r="AU91" s="92">
        <f>L91+O91+Y91</f>
        <v>0</v>
      </c>
      <c r="AV91" s="108" t="str">
        <f>IF(AU91&gt;0,"","CLEAR")</f>
        <v>CLEAR</v>
      </c>
      <c r="AW91"/>
      <c r="AX91"/>
      <c r="AY91"/>
      <c r="AZ91"/>
      <c r="BA91"/>
      <c r="BB91"/>
      <c r="BC91"/>
      <c r="BD91"/>
    </row>
    <row r="92" spans="2:56" ht="15" customHeight="1">
      <c r="B92" s="158">
        <v>45</v>
      </c>
      <c r="C92" s="159">
        <f>+TEAMS!D89</f>
        <v>0</v>
      </c>
      <c r="D92" s="159">
        <f>+TEAMS!E89</f>
        <v>0</v>
      </c>
      <c r="E92" s="159">
        <f>+TEAMS!F89</f>
        <v>0</v>
      </c>
      <c r="F92" s="159">
        <f>+TEAMS!G89</f>
        <v>0</v>
      </c>
      <c r="G92" s="159">
        <f>+TEAMS!E89</f>
        <v>0</v>
      </c>
      <c r="H92" s="159"/>
      <c r="I92" s="159"/>
      <c r="J92" s="115"/>
      <c r="K92" s="116" t="s">
        <v>59</v>
      </c>
      <c r="L92" s="117"/>
      <c r="M92" s="115"/>
      <c r="N92" s="116" t="s">
        <v>59</v>
      </c>
      <c r="O92" s="117"/>
      <c r="P92" s="182"/>
      <c r="Q92" s="115"/>
      <c r="R92" s="119" t="s">
        <v>59</v>
      </c>
      <c r="S92" s="117"/>
      <c r="T92" s="115"/>
      <c r="U92" s="119" t="s">
        <v>59</v>
      </c>
      <c r="V92" s="120"/>
      <c r="W92" s="115"/>
      <c r="X92" s="116" t="s">
        <v>59</v>
      </c>
      <c r="Y92" s="117"/>
      <c r="Z92" s="105" t="s">
        <v>60</v>
      </c>
      <c r="AA92" s="122" t="s">
        <v>60</v>
      </c>
      <c r="AB92" s="122" t="s">
        <v>60</v>
      </c>
      <c r="AC92" s="118"/>
      <c r="AD92" s="60"/>
      <c r="AE92" s="90">
        <v>0</v>
      </c>
      <c r="AF92" s="100">
        <v>0</v>
      </c>
      <c r="AG92" s="123" t="s">
        <v>61</v>
      </c>
      <c r="AH92" s="100">
        <v>0</v>
      </c>
      <c r="AI92" s="82"/>
      <c r="AJ92" s="100"/>
      <c r="AK92" s="102"/>
      <c r="AL92" s="118"/>
      <c r="AM92" s="62"/>
      <c r="AN92" s="87"/>
      <c r="AO92" s="118"/>
      <c r="AP92" s="118"/>
      <c r="AQ92" s="118"/>
      <c r="AR92" s="118"/>
      <c r="AS92" s="53"/>
      <c r="AT92" s="124"/>
      <c r="AU92" s="125"/>
      <c r="AV92" s="126"/>
      <c r="AW92"/>
      <c r="AX92"/>
      <c r="AY92"/>
      <c r="AZ92"/>
      <c r="BA92"/>
      <c r="BB92"/>
      <c r="BC92"/>
      <c r="BD92"/>
    </row>
    <row r="93" spans="2:56" ht="15" customHeight="1" thickBot="1">
      <c r="B93" s="127"/>
      <c r="C93" s="128"/>
      <c r="D93" s="129"/>
      <c r="E93" s="129"/>
      <c r="F93" s="130"/>
      <c r="G93" s="131"/>
      <c r="H93" s="131"/>
      <c r="I93" s="132"/>
      <c r="J93" s="133"/>
      <c r="K93" s="134" t="s">
        <v>6</v>
      </c>
      <c r="L93" s="135">
        <f>SUM(L88:L91)-MAX(L88:L91)</f>
        <v>0</v>
      </c>
      <c r="M93" s="133"/>
      <c r="N93" s="134" t="s">
        <v>6</v>
      </c>
      <c r="O93" s="135">
        <f>SUM(O88:O91)-MAX(O88:O91)</f>
        <v>0</v>
      </c>
      <c r="P93" s="135">
        <f>L93+O93-Z93</f>
        <v>0</v>
      </c>
      <c r="Q93" s="136"/>
      <c r="R93" s="134" t="s">
        <v>6</v>
      </c>
      <c r="S93" s="135">
        <v>0</v>
      </c>
      <c r="T93" s="136"/>
      <c r="U93" s="134" t="s">
        <v>6</v>
      </c>
      <c r="V93" s="135">
        <v>0</v>
      </c>
      <c r="W93" s="133"/>
      <c r="X93" s="134" t="s">
        <v>6</v>
      </c>
      <c r="Y93" s="135">
        <f>SUM(Y88:Y91)-MAX(Y88:Y91)</f>
        <v>0</v>
      </c>
      <c r="Z93" s="135">
        <f>SUM(Z88:Z91)</f>
        <v>0</v>
      </c>
      <c r="AA93" s="135">
        <f>SUM(AA88:AA91)</f>
        <v>0</v>
      </c>
      <c r="AB93" s="135">
        <f>SUM(AB88:AB91)</f>
        <v>0</v>
      </c>
      <c r="AC93" s="135">
        <f>P93+Y93-AA93-AB93</f>
        <v>0</v>
      </c>
      <c r="AD93" s="137"/>
      <c r="AE93" s="138"/>
      <c r="AF93" s="138"/>
      <c r="AG93" s="135">
        <f>SUM(AG88:AG91)</f>
        <v>0</v>
      </c>
      <c r="AH93" s="139" t="s">
        <v>62</v>
      </c>
      <c r="AI93" s="138"/>
      <c r="AJ93" s="140"/>
      <c r="AK93" s="141"/>
      <c r="AL93" s="142">
        <f>SUM(AE88:AF92)+AG93+SUM(AH88:AI92)</f>
        <v>0</v>
      </c>
      <c r="AM93" s="243">
        <f>RANK(AL93,$AL$13:$AL$103,-1)</f>
        <v>1</v>
      </c>
      <c r="AN93" s="135">
        <v>0</v>
      </c>
      <c r="AO93" s="144">
        <f>AC93</f>
        <v>0</v>
      </c>
      <c r="AP93" s="135">
        <v>0</v>
      </c>
      <c r="AQ93" s="135">
        <f>AL93/4</f>
        <v>0</v>
      </c>
      <c r="AR93" s="135">
        <f>AO93+AQ93</f>
        <v>0</v>
      </c>
      <c r="AS93" s="145"/>
      <c r="AT93" s="146"/>
      <c r="AU93" s="147"/>
      <c r="AV93" s="148"/>
      <c r="AW93"/>
      <c r="AX93"/>
      <c r="AY93"/>
      <c r="AZ93"/>
      <c r="BA93"/>
      <c r="BB93"/>
      <c r="BC93"/>
      <c r="BD93"/>
    </row>
    <row r="94" spans="2:56" ht="24" customHeight="1" thickBot="1">
      <c r="B94" s="33"/>
      <c r="C94" s="34"/>
      <c r="D94" s="34"/>
      <c r="E94" s="34"/>
      <c r="F94" s="34"/>
      <c r="G94" s="34"/>
      <c r="H94" s="34"/>
      <c r="I94" s="33"/>
      <c r="J94" s="35" t="s">
        <v>8</v>
      </c>
      <c r="K94" s="215">
        <f>C95</f>
        <v>0</v>
      </c>
      <c r="L94" s="227"/>
      <c r="M94" s="218"/>
      <c r="N94" s="33"/>
      <c r="O94" s="227"/>
      <c r="P94" s="227"/>
      <c r="Q94" s="36" t="s">
        <v>25</v>
      </c>
      <c r="R94" s="33"/>
      <c r="S94" s="34"/>
      <c r="T94" s="34"/>
      <c r="U94" s="33"/>
      <c r="V94" s="33"/>
      <c r="W94" s="33"/>
      <c r="X94" s="33"/>
      <c r="Y94" s="33"/>
      <c r="Z94" s="227"/>
      <c r="AA94" s="34"/>
      <c r="AB94" s="227"/>
      <c r="AC94" s="37"/>
      <c r="AD94" s="38"/>
      <c r="AE94" s="35" t="s">
        <v>8</v>
      </c>
      <c r="AF94" s="212">
        <f>C95</f>
        <v>0</v>
      </c>
      <c r="AG94" s="213"/>
      <c r="AH94" s="40"/>
      <c r="AI94" s="41"/>
      <c r="AJ94" s="34"/>
      <c r="AK94" s="34"/>
      <c r="AL94" s="41"/>
      <c r="AM94" s="41"/>
      <c r="AN94" s="41"/>
      <c r="AO94" s="41"/>
      <c r="AP94" s="33"/>
      <c r="AQ94" s="33"/>
      <c r="AR94" s="41"/>
      <c r="AS94" s="34"/>
      <c r="AT94" s="41"/>
      <c r="AU94" s="33"/>
      <c r="AV94" s="33"/>
      <c r="AW94"/>
      <c r="AX94"/>
      <c r="AY94"/>
      <c r="AZ94"/>
      <c r="BA94"/>
      <c r="BB94"/>
      <c r="BC94"/>
      <c r="BD94"/>
    </row>
    <row r="95" spans="2:56" ht="15" customHeight="1">
      <c r="B95" s="44" t="s">
        <v>8</v>
      </c>
      <c r="C95" s="226">
        <f>+TEAMS!B95</f>
        <v>0</v>
      </c>
      <c r="D95" s="45"/>
      <c r="E95" s="45"/>
      <c r="F95" s="45"/>
      <c r="G95" s="46"/>
      <c r="H95" s="46"/>
      <c r="I95" s="47"/>
      <c r="J95" s="48"/>
      <c r="K95" s="49" t="s">
        <v>9</v>
      </c>
      <c r="L95" s="84"/>
      <c r="M95" s="219"/>
      <c r="N95" s="49" t="s">
        <v>10</v>
      </c>
      <c r="O95" s="55"/>
      <c r="P95" s="53" t="s">
        <v>11</v>
      </c>
      <c r="Q95" s="54"/>
      <c r="R95" s="55" t="s">
        <v>12</v>
      </c>
      <c r="S95" s="56"/>
      <c r="T95" s="54"/>
      <c r="U95" s="57" t="s">
        <v>13</v>
      </c>
      <c r="V95" s="56"/>
      <c r="W95" s="51"/>
      <c r="X95" s="55" t="s">
        <v>14</v>
      </c>
      <c r="Y95" s="50"/>
      <c r="Z95" s="384" t="s">
        <v>15</v>
      </c>
      <c r="AA95" s="385"/>
      <c r="AB95" s="386"/>
      <c r="AC95" s="59"/>
      <c r="AD95" s="60"/>
      <c r="AE95" s="53" t="s">
        <v>16</v>
      </c>
      <c r="AF95" s="53" t="s">
        <v>17</v>
      </c>
      <c r="AG95" s="61" t="s">
        <v>18</v>
      </c>
      <c r="AH95" s="53" t="s">
        <v>19</v>
      </c>
      <c r="AI95" s="62" t="s">
        <v>19</v>
      </c>
      <c r="AJ95" s="53" t="s">
        <v>19</v>
      </c>
      <c r="AK95" s="53" t="s">
        <v>19</v>
      </c>
      <c r="AL95" s="62" t="s">
        <v>20</v>
      </c>
      <c r="AM95" s="62"/>
      <c r="AN95" s="53" t="s">
        <v>21</v>
      </c>
      <c r="AO95" s="59"/>
      <c r="AP95" s="53" t="s">
        <v>22</v>
      </c>
      <c r="AQ95" s="53" t="s">
        <v>22</v>
      </c>
      <c r="AR95" s="62" t="s">
        <v>23</v>
      </c>
      <c r="AS95" s="53"/>
      <c r="AT95" s="53" t="s">
        <v>24</v>
      </c>
      <c r="AU95" s="62" t="s">
        <v>24</v>
      </c>
      <c r="AV95" s="63"/>
      <c r="AW95"/>
      <c r="AX95"/>
      <c r="AY95"/>
      <c r="AZ95"/>
      <c r="BA95"/>
      <c r="BB95"/>
      <c r="BC95"/>
      <c r="BD95"/>
    </row>
    <row r="96" spans="2:56" ht="15" customHeight="1">
      <c r="B96" s="64">
        <v>10</v>
      </c>
      <c r="C96" s="65"/>
      <c r="D96" s="65"/>
      <c r="E96" s="66"/>
      <c r="F96" s="66"/>
      <c r="G96" s="66"/>
      <c r="H96" s="46"/>
      <c r="I96" s="47"/>
      <c r="J96" s="67"/>
      <c r="K96" s="68"/>
      <c r="L96" s="69"/>
      <c r="M96" s="220"/>
      <c r="N96" s="68"/>
      <c r="O96" s="70"/>
      <c r="P96" s="53" t="s">
        <v>26</v>
      </c>
      <c r="Q96" s="67"/>
      <c r="R96" s="68"/>
      <c r="S96" s="69"/>
      <c r="T96" s="67"/>
      <c r="U96" s="68"/>
      <c r="V96" s="69"/>
      <c r="W96" s="67"/>
      <c r="X96" s="68"/>
      <c r="Y96" s="69"/>
      <c r="Z96" s="71" t="s">
        <v>27</v>
      </c>
      <c r="AA96" s="72" t="s">
        <v>28</v>
      </c>
      <c r="AB96" s="73" t="s">
        <v>29</v>
      </c>
      <c r="AC96" s="74" t="s">
        <v>30</v>
      </c>
      <c r="AD96" s="60" t="s">
        <v>31</v>
      </c>
      <c r="AE96" s="53" t="s">
        <v>32</v>
      </c>
      <c r="AF96" s="53" t="s">
        <v>33</v>
      </c>
      <c r="AG96" s="75" t="s">
        <v>34</v>
      </c>
      <c r="AH96" s="73" t="s">
        <v>35</v>
      </c>
      <c r="AI96" s="73" t="s">
        <v>35</v>
      </c>
      <c r="AJ96" s="73" t="s">
        <v>35</v>
      </c>
      <c r="AK96" s="73" t="s">
        <v>35</v>
      </c>
      <c r="AL96" s="62" t="s">
        <v>36</v>
      </c>
      <c r="AM96" s="62" t="s">
        <v>36</v>
      </c>
      <c r="AN96" s="53" t="s">
        <v>37</v>
      </c>
      <c r="AO96" s="74" t="s">
        <v>30</v>
      </c>
      <c r="AP96" s="53" t="s">
        <v>21</v>
      </c>
      <c r="AQ96" s="53" t="s">
        <v>36</v>
      </c>
      <c r="AR96" s="62" t="s">
        <v>38</v>
      </c>
      <c r="AS96" s="53" t="s">
        <v>38</v>
      </c>
      <c r="AT96" s="53" t="s">
        <v>23</v>
      </c>
      <c r="AU96" s="53" t="s">
        <v>39</v>
      </c>
      <c r="AV96" s="76" t="s">
        <v>40</v>
      </c>
      <c r="AW96"/>
      <c r="AX96"/>
      <c r="AY96"/>
      <c r="AZ96"/>
      <c r="BA96"/>
      <c r="BB96"/>
      <c r="BC96"/>
      <c r="BD96"/>
    </row>
    <row r="97" spans="2:56" ht="15" customHeight="1">
      <c r="B97" s="78"/>
      <c r="C97" s="79" t="s">
        <v>41</v>
      </c>
      <c r="D97" s="80"/>
      <c r="E97" s="80"/>
      <c r="F97" s="81" t="s">
        <v>42</v>
      </c>
      <c r="G97" s="82" t="s">
        <v>43</v>
      </c>
      <c r="H97" s="82" t="s">
        <v>44</v>
      </c>
      <c r="I97" s="83" t="s">
        <v>45</v>
      </c>
      <c r="J97" s="48" t="s">
        <v>39</v>
      </c>
      <c r="K97" s="55" t="s">
        <v>46</v>
      </c>
      <c r="L97" s="84" t="s">
        <v>26</v>
      </c>
      <c r="M97" s="221" t="s">
        <v>39</v>
      </c>
      <c r="N97" s="55" t="s">
        <v>46</v>
      </c>
      <c r="O97" s="55" t="s">
        <v>26</v>
      </c>
      <c r="P97" s="85" t="s">
        <v>47</v>
      </c>
      <c r="Q97" s="48" t="s">
        <v>39</v>
      </c>
      <c r="R97" s="55" t="s">
        <v>46</v>
      </c>
      <c r="S97" s="84" t="s">
        <v>26</v>
      </c>
      <c r="T97" s="48" t="s">
        <v>39</v>
      </c>
      <c r="U97" s="55" t="s">
        <v>46</v>
      </c>
      <c r="V97" s="84" t="s">
        <v>26</v>
      </c>
      <c r="W97" s="48" t="s">
        <v>39</v>
      </c>
      <c r="X97" s="55" t="s">
        <v>46</v>
      </c>
      <c r="Y97" s="84" t="s">
        <v>26</v>
      </c>
      <c r="Z97" s="84"/>
      <c r="AA97" s="85"/>
      <c r="AB97" s="85"/>
      <c r="AC97" s="86" t="s">
        <v>48</v>
      </c>
      <c r="AD97" s="87"/>
      <c r="AE97" s="85" t="s">
        <v>49</v>
      </c>
      <c r="AF97" s="85" t="s">
        <v>49</v>
      </c>
      <c r="AG97" s="88" t="s">
        <v>50</v>
      </c>
      <c r="AH97" s="85" t="s">
        <v>51</v>
      </c>
      <c r="AI97" s="85" t="s">
        <v>51</v>
      </c>
      <c r="AJ97" s="85" t="s">
        <v>51</v>
      </c>
      <c r="AK97" s="85" t="s">
        <v>51</v>
      </c>
      <c r="AL97" s="88" t="s">
        <v>26</v>
      </c>
      <c r="AM97" s="88" t="s">
        <v>52</v>
      </c>
      <c r="AN97" s="85" t="s">
        <v>53</v>
      </c>
      <c r="AO97" s="86" t="s">
        <v>48</v>
      </c>
      <c r="AP97" s="85" t="s">
        <v>37</v>
      </c>
      <c r="AQ97" s="85" t="s">
        <v>26</v>
      </c>
      <c r="AR97" s="62" t="s">
        <v>54</v>
      </c>
      <c r="AS97" s="85" t="s">
        <v>52</v>
      </c>
      <c r="AT97" s="85" t="s">
        <v>26</v>
      </c>
      <c r="AU97" s="85" t="s">
        <v>26</v>
      </c>
      <c r="AV97" s="89" t="s">
        <v>55</v>
      </c>
      <c r="AW97"/>
      <c r="AX97"/>
      <c r="AY97"/>
      <c r="AZ97"/>
      <c r="BA97"/>
      <c r="BB97"/>
      <c r="BC97"/>
      <c r="BD97"/>
    </row>
    <row r="98" spans="2:56" ht="15" customHeight="1">
      <c r="B98" s="158">
        <v>46</v>
      </c>
      <c r="C98" s="159">
        <f>+TEAMS!D95</f>
        <v>0</v>
      </c>
      <c r="D98" s="159">
        <f>+TEAMS!E95</f>
        <v>0</v>
      </c>
      <c r="E98" s="159">
        <f>+TEAMS!F95</f>
        <v>0</v>
      </c>
      <c r="F98" s="159">
        <f>+TEAMS!G95</f>
        <v>0</v>
      </c>
      <c r="G98" s="159">
        <f>+TEAMS!E95</f>
        <v>0</v>
      </c>
      <c r="H98" s="368">
        <f>+TEAMS!G95</f>
        <v>0</v>
      </c>
      <c r="I98" s="159">
        <f>+TEAMS!F95</f>
        <v>0</v>
      </c>
      <c r="J98" s="91">
        <v>0</v>
      </c>
      <c r="K98" s="92">
        <v>0</v>
      </c>
      <c r="L98" s="92">
        <f>IF(J98="E",L$4,(J98+K98))</f>
        <v>0</v>
      </c>
      <c r="M98" s="91">
        <v>0</v>
      </c>
      <c r="N98" s="92">
        <v>0</v>
      </c>
      <c r="O98" s="92">
        <f>IF(M98="E",O$4,(M98+N98))</f>
        <v>0</v>
      </c>
      <c r="P98" s="180"/>
      <c r="Q98" s="94"/>
      <c r="R98" s="86"/>
      <c r="S98" s="92">
        <v>0</v>
      </c>
      <c r="T98" s="94"/>
      <c r="U98" s="86"/>
      <c r="V98" s="92">
        <v>0</v>
      </c>
      <c r="W98" s="91">
        <v>0</v>
      </c>
      <c r="X98" s="92"/>
      <c r="Y98" s="92">
        <f>IF(W98="E",Y$4,(W98+X98))</f>
        <v>0</v>
      </c>
      <c r="Z98" s="96"/>
      <c r="AA98" s="92"/>
      <c r="AB98" s="92"/>
      <c r="AC98" s="93"/>
      <c r="AD98" s="60"/>
      <c r="AE98" s="97"/>
      <c r="AF98" s="97"/>
      <c r="AG98" s="98">
        <v>0</v>
      </c>
      <c r="AH98" s="50"/>
      <c r="AI98" s="50"/>
      <c r="AJ98" s="48"/>
      <c r="AK98" s="48"/>
      <c r="AL98" s="93"/>
      <c r="AM98" s="99"/>
      <c r="AN98" s="100"/>
      <c r="AO98" s="93"/>
      <c r="AP98" s="93"/>
      <c r="AQ98" s="93"/>
      <c r="AR98" s="93"/>
      <c r="AS98" s="99"/>
      <c r="AT98" s="101">
        <f>L98+O98+Y98-Z98-AA98+SUM(AE98:AI98)</f>
        <v>0</v>
      </c>
      <c r="AU98" s="92">
        <f>L98+O98+Y98</f>
        <v>0</v>
      </c>
      <c r="AV98" s="108" t="str">
        <f>IF(AU98&gt;0,"","CLEAR")</f>
        <v>CLEAR</v>
      </c>
      <c r="AW98"/>
      <c r="AX98"/>
      <c r="AY98"/>
      <c r="AZ98"/>
      <c r="BA98"/>
      <c r="BB98"/>
      <c r="BC98"/>
      <c r="BD98"/>
    </row>
    <row r="99" spans="2:56" ht="15" customHeight="1">
      <c r="B99" s="158">
        <v>47</v>
      </c>
      <c r="C99" s="159">
        <f>+TEAMS!D96</f>
        <v>0</v>
      </c>
      <c r="D99" s="159">
        <f>+TEAMS!E96</f>
        <v>0</v>
      </c>
      <c r="E99" s="159">
        <f>+TEAMS!F96</f>
        <v>0</v>
      </c>
      <c r="F99" s="159">
        <f>+TEAMS!G96</f>
        <v>0</v>
      </c>
      <c r="G99" s="159">
        <f>+TEAMS!E96</f>
        <v>0</v>
      </c>
      <c r="H99" s="159" t="s">
        <v>95</v>
      </c>
      <c r="I99" s="159">
        <f>+TEAMS!F96</f>
        <v>0</v>
      </c>
      <c r="J99" s="91">
        <v>0</v>
      </c>
      <c r="K99" s="92">
        <v>0</v>
      </c>
      <c r="L99" s="92">
        <f>IF(J99="E",L$4,(J99+K99))</f>
        <v>0</v>
      </c>
      <c r="M99" s="91">
        <v>0</v>
      </c>
      <c r="N99" s="92">
        <v>0</v>
      </c>
      <c r="O99" s="92">
        <f>IF(M99="E",O$4,(M99+N99))</f>
        <v>0</v>
      </c>
      <c r="P99" s="181"/>
      <c r="Q99" s="94"/>
      <c r="R99" s="86"/>
      <c r="S99" s="92">
        <v>0</v>
      </c>
      <c r="T99" s="94"/>
      <c r="U99" s="86"/>
      <c r="V99" s="92">
        <v>0</v>
      </c>
      <c r="W99" s="91">
        <v>0</v>
      </c>
      <c r="X99" s="92"/>
      <c r="Y99" s="92">
        <f>IF(W99="E",Y$4,(W99+X99))</f>
        <v>0</v>
      </c>
      <c r="Z99" s="96"/>
      <c r="AA99" s="92"/>
      <c r="AB99" s="92"/>
      <c r="AC99" s="104"/>
      <c r="AD99" s="60"/>
      <c r="AE99" s="97"/>
      <c r="AF99" s="107"/>
      <c r="AG99" s="98">
        <v>0</v>
      </c>
      <c r="AH99" s="50"/>
      <c r="AI99" s="50"/>
      <c r="AJ99" s="48"/>
      <c r="AK99" s="48"/>
      <c r="AL99" s="104"/>
      <c r="AM99" s="62"/>
      <c r="AN99" s="100"/>
      <c r="AO99" s="104"/>
      <c r="AP99" s="104"/>
      <c r="AQ99" s="104"/>
      <c r="AR99" s="104"/>
      <c r="AS99" s="53"/>
      <c r="AT99" s="101">
        <f>L99+O99+Y99-Z99-AA99+SUM(AE99:AI99)</f>
        <v>0</v>
      </c>
      <c r="AU99" s="92">
        <f>L99+O99+Y99</f>
        <v>0</v>
      </c>
      <c r="AV99" s="108" t="str">
        <f>IF(AU99&gt;0,"","CLEAR")</f>
        <v>CLEAR</v>
      </c>
      <c r="AW99"/>
      <c r="AX99"/>
      <c r="AY99"/>
      <c r="AZ99"/>
      <c r="BA99"/>
      <c r="BB99"/>
      <c r="BC99"/>
      <c r="BD99"/>
    </row>
    <row r="100" spans="2:56" ht="15" customHeight="1">
      <c r="B100" s="158">
        <v>48</v>
      </c>
      <c r="C100" s="159">
        <f>+TEAMS!D97</f>
        <v>0</v>
      </c>
      <c r="D100" s="159">
        <f>+TEAMS!E97</f>
        <v>0</v>
      </c>
      <c r="E100" s="159">
        <f>+TEAMS!F97</f>
        <v>0</v>
      </c>
      <c r="F100" s="159">
        <f>+TEAMS!G97</f>
        <v>0</v>
      </c>
      <c r="G100" s="159">
        <f>+TEAMS!E97</f>
        <v>0</v>
      </c>
      <c r="H100" s="159">
        <f>+TEAMS!G97</f>
        <v>0</v>
      </c>
      <c r="I100" s="159">
        <f>+TEAMS!F97</f>
        <v>0</v>
      </c>
      <c r="J100" s="91">
        <v>0</v>
      </c>
      <c r="K100" s="92">
        <v>0</v>
      </c>
      <c r="L100" s="92">
        <f>IF(J100="E",L$4,(J100+K100))</f>
        <v>0</v>
      </c>
      <c r="M100" s="91">
        <v>0</v>
      </c>
      <c r="N100" s="92">
        <v>0</v>
      </c>
      <c r="O100" s="92">
        <f>IF(M100="E",O$4,(M100+N100))</f>
        <v>0</v>
      </c>
      <c r="P100" s="181"/>
      <c r="Q100" s="109"/>
      <c r="R100" s="86"/>
      <c r="S100" s="92">
        <v>0</v>
      </c>
      <c r="T100" s="94"/>
      <c r="U100" s="86"/>
      <c r="V100" s="92">
        <v>0</v>
      </c>
      <c r="W100" s="91">
        <v>0</v>
      </c>
      <c r="X100" s="92"/>
      <c r="Y100" s="92">
        <f>IF(W100="E",Y$4,(W100+X100))</f>
        <v>0</v>
      </c>
      <c r="Z100" s="96"/>
      <c r="AA100" s="92"/>
      <c r="AB100" s="92"/>
      <c r="AC100" s="104"/>
      <c r="AD100" s="60"/>
      <c r="AE100" s="97"/>
      <c r="AF100" s="107"/>
      <c r="AG100" s="98">
        <v>0</v>
      </c>
      <c r="AH100" s="50"/>
      <c r="AI100" s="50"/>
      <c r="AJ100" s="48"/>
      <c r="AK100" s="48"/>
      <c r="AL100" s="104"/>
      <c r="AM100" s="110"/>
      <c r="AN100" s="100"/>
      <c r="AO100" s="104"/>
      <c r="AP100" s="104"/>
      <c r="AQ100" s="104"/>
      <c r="AR100" s="104"/>
      <c r="AS100" s="111"/>
      <c r="AT100" s="101">
        <f>L100+O100+Y100-Z100-AA100+SUM(AE100:AI100)</f>
        <v>0</v>
      </c>
      <c r="AU100" s="92">
        <f>L100+O100+Y100</f>
        <v>0</v>
      </c>
      <c r="AV100" s="108" t="str">
        <f>IF(AU100&gt;0,"","CLEAR")</f>
        <v>CLEAR</v>
      </c>
      <c r="AW100"/>
      <c r="AX100"/>
      <c r="AY100"/>
      <c r="AZ100"/>
      <c r="BA100"/>
      <c r="BB100"/>
      <c r="BC100"/>
      <c r="BD100"/>
    </row>
    <row r="101" spans="2:56" ht="15" customHeight="1">
      <c r="B101" s="160">
        <v>49</v>
      </c>
      <c r="C101" s="159">
        <f>+TEAMS!D98</f>
        <v>0</v>
      </c>
      <c r="D101" s="159">
        <f>+TEAMS!E98</f>
        <v>0</v>
      </c>
      <c r="E101" s="159">
        <f>+TEAMS!F98</f>
        <v>0</v>
      </c>
      <c r="F101" s="159">
        <f>+TEAMS!G98</f>
        <v>0</v>
      </c>
      <c r="G101" s="159">
        <f>+TEAMS!E98</f>
        <v>0</v>
      </c>
      <c r="H101" s="159">
        <f>+TEAMS!G98</f>
        <v>0</v>
      </c>
      <c r="I101" s="159">
        <f>+TEAMS!F98</f>
        <v>0</v>
      </c>
      <c r="J101" s="91">
        <v>0</v>
      </c>
      <c r="K101" s="92">
        <v>0</v>
      </c>
      <c r="L101" s="92">
        <f>IF(J101="E",L$4,(J101+K101))</f>
        <v>0</v>
      </c>
      <c r="M101" s="91">
        <v>0</v>
      </c>
      <c r="N101" s="92">
        <v>0</v>
      </c>
      <c r="O101" s="92">
        <f>IF(M101="E",O$4,(M101+N101))</f>
        <v>0</v>
      </c>
      <c r="P101" s="181"/>
      <c r="Q101" s="94"/>
      <c r="R101" s="86"/>
      <c r="S101" s="92">
        <v>0</v>
      </c>
      <c r="T101" s="94"/>
      <c r="U101" s="86"/>
      <c r="V101" s="92">
        <v>0</v>
      </c>
      <c r="W101" s="91">
        <v>0</v>
      </c>
      <c r="X101" s="92"/>
      <c r="Y101" s="92">
        <f>IF(W101="E",Y$4,(W101+X101))</f>
        <v>0</v>
      </c>
      <c r="Z101" s="96"/>
      <c r="AA101" s="92"/>
      <c r="AB101" s="92"/>
      <c r="AC101" s="104"/>
      <c r="AD101" s="60"/>
      <c r="AE101" s="97"/>
      <c r="AF101" s="107"/>
      <c r="AG101" s="112">
        <v>0</v>
      </c>
      <c r="AH101" s="113"/>
      <c r="AI101" s="113"/>
      <c r="AJ101" s="114"/>
      <c r="AK101" s="114"/>
      <c r="AL101" s="104"/>
      <c r="AM101" s="62"/>
      <c r="AN101" s="100"/>
      <c r="AO101" s="104"/>
      <c r="AP101" s="104"/>
      <c r="AQ101" s="104"/>
      <c r="AR101" s="104"/>
      <c r="AS101" s="53"/>
      <c r="AT101" s="101">
        <f>L101+O101+Y101-Z101-AA101+SUM(AE101:AI101)</f>
        <v>0</v>
      </c>
      <c r="AU101" s="92">
        <f>L101+O101+Y101</f>
        <v>0</v>
      </c>
      <c r="AV101" s="108" t="str">
        <f>IF(AU101&gt;0,"","CLEAR")</f>
        <v>CLEAR</v>
      </c>
      <c r="AW101"/>
      <c r="AX101"/>
      <c r="AY101"/>
      <c r="AZ101"/>
      <c r="BA101"/>
      <c r="BB101"/>
      <c r="BC101"/>
      <c r="BD101"/>
    </row>
    <row r="102" spans="2:56" ht="15" customHeight="1">
      <c r="B102" s="158">
        <v>50</v>
      </c>
      <c r="C102" s="159">
        <f>+TEAMS!D99</f>
        <v>0</v>
      </c>
      <c r="D102" s="159">
        <f>+TEAMS!E99</f>
        <v>0</v>
      </c>
      <c r="E102" s="159">
        <f>+TEAMS!F99</f>
        <v>0</v>
      </c>
      <c r="F102" s="159">
        <f>+TEAMS!G99</f>
        <v>0</v>
      </c>
      <c r="G102" s="159">
        <f>+TEAMS!E99</f>
        <v>0</v>
      </c>
      <c r="H102" s="159"/>
      <c r="I102" s="159"/>
      <c r="J102" s="115"/>
      <c r="K102" s="116" t="s">
        <v>59</v>
      </c>
      <c r="L102" s="117"/>
      <c r="M102" s="115"/>
      <c r="N102" s="116" t="s">
        <v>59</v>
      </c>
      <c r="O102" s="117"/>
      <c r="P102" s="182"/>
      <c r="Q102" s="115"/>
      <c r="R102" s="119" t="s">
        <v>59</v>
      </c>
      <c r="S102" s="117"/>
      <c r="T102" s="115"/>
      <c r="U102" s="119" t="s">
        <v>59</v>
      </c>
      <c r="V102" s="120"/>
      <c r="W102" s="115"/>
      <c r="X102" s="116" t="s">
        <v>59</v>
      </c>
      <c r="Y102" s="117"/>
      <c r="Z102" s="105" t="s">
        <v>60</v>
      </c>
      <c r="AA102" s="122" t="s">
        <v>60</v>
      </c>
      <c r="AB102" s="122" t="s">
        <v>60</v>
      </c>
      <c r="AC102" s="118"/>
      <c r="AD102" s="60"/>
      <c r="AE102" s="90">
        <v>0</v>
      </c>
      <c r="AF102" s="100">
        <v>0</v>
      </c>
      <c r="AG102" s="123" t="s">
        <v>61</v>
      </c>
      <c r="AH102" s="100">
        <v>0</v>
      </c>
      <c r="AI102" s="82"/>
      <c r="AJ102" s="100"/>
      <c r="AK102" s="102"/>
      <c r="AL102" s="118"/>
      <c r="AM102" s="62"/>
      <c r="AN102" s="87"/>
      <c r="AO102" s="118"/>
      <c r="AP102" s="118"/>
      <c r="AQ102" s="118"/>
      <c r="AR102" s="118"/>
      <c r="AS102" s="53"/>
      <c r="AT102" s="124"/>
      <c r="AU102" s="125"/>
      <c r="AV102" s="126"/>
      <c r="AW102"/>
      <c r="AX102"/>
      <c r="AY102"/>
      <c r="AZ102"/>
      <c r="BA102"/>
      <c r="BB102"/>
      <c r="BC102"/>
      <c r="BD102"/>
    </row>
    <row r="103" spans="2:56" ht="15" customHeight="1" thickBot="1">
      <c r="B103" s="127"/>
      <c r="C103" s="128"/>
      <c r="D103" s="129"/>
      <c r="E103" s="129"/>
      <c r="F103" s="130"/>
      <c r="G103" s="131"/>
      <c r="H103" s="131"/>
      <c r="I103" s="132"/>
      <c r="J103" s="133"/>
      <c r="K103" s="134" t="s">
        <v>6</v>
      </c>
      <c r="L103" s="135">
        <f>SUM(L98:L101)-MAX(L98:L101)</f>
        <v>0</v>
      </c>
      <c r="M103" s="133"/>
      <c r="N103" s="134" t="s">
        <v>6</v>
      </c>
      <c r="O103" s="135">
        <f>SUM(O98:O101)-MAX(O98:O101)</f>
        <v>0</v>
      </c>
      <c r="P103" s="135">
        <f>L103+O103-Z103</f>
        <v>0</v>
      </c>
      <c r="Q103" s="136"/>
      <c r="R103" s="134" t="s">
        <v>6</v>
      </c>
      <c r="S103" s="135">
        <v>0</v>
      </c>
      <c r="T103" s="136"/>
      <c r="U103" s="134" t="s">
        <v>6</v>
      </c>
      <c r="V103" s="135">
        <v>0</v>
      </c>
      <c r="W103" s="133"/>
      <c r="X103" s="134" t="s">
        <v>6</v>
      </c>
      <c r="Y103" s="135">
        <f>SUM(Y98:Y101)-MAX(Y98:Y101)</f>
        <v>0</v>
      </c>
      <c r="Z103" s="135">
        <f>SUM(Z98:Z101)</f>
        <v>0</v>
      </c>
      <c r="AA103" s="135">
        <f>SUM(AA98:AA101)</f>
        <v>0</v>
      </c>
      <c r="AB103" s="135">
        <f>SUM(AB98:AB101)</f>
        <v>0</v>
      </c>
      <c r="AC103" s="135">
        <f>P103+Y103-AA103-AB103</f>
        <v>0</v>
      </c>
      <c r="AD103" s="137"/>
      <c r="AE103" s="138"/>
      <c r="AF103" s="138"/>
      <c r="AG103" s="135">
        <f>SUM(AG98:AG101)</f>
        <v>0</v>
      </c>
      <c r="AH103" s="139" t="s">
        <v>62</v>
      </c>
      <c r="AI103" s="138"/>
      <c r="AJ103" s="140"/>
      <c r="AK103" s="141"/>
      <c r="AL103" s="142">
        <f>SUM(AE98:AF102)+AG103+SUM(AH98:AI102)</f>
        <v>0</v>
      </c>
      <c r="AM103" s="243">
        <f>RANK(AL103,$AL$13:$AL$103,-1)</f>
        <v>1</v>
      </c>
      <c r="AN103" s="135">
        <v>0</v>
      </c>
      <c r="AO103" s="144">
        <f>AC103</f>
        <v>0</v>
      </c>
      <c r="AP103" s="135">
        <v>0</v>
      </c>
      <c r="AQ103" s="135">
        <f>AL103/4</f>
        <v>0</v>
      </c>
      <c r="AR103" s="135">
        <f>AO103+AQ103</f>
        <v>0</v>
      </c>
      <c r="AS103" s="145"/>
      <c r="AT103" s="146"/>
      <c r="AU103" s="147"/>
      <c r="AV103" s="148"/>
      <c r="AW103"/>
      <c r="AX103"/>
      <c r="AY103"/>
      <c r="AZ103"/>
      <c r="BA103"/>
      <c r="BB103"/>
      <c r="BC103"/>
      <c r="BD103"/>
    </row>
    <row r="104" spans="2:56" ht="25.5" customHeight="1" thickBot="1">
      <c r="B104" s="33"/>
      <c r="C104" s="34"/>
      <c r="D104" s="34"/>
      <c r="E104" s="34"/>
      <c r="F104" s="34"/>
      <c r="G104" s="34"/>
      <c r="H104" s="34"/>
      <c r="I104" s="33"/>
      <c r="J104" s="35" t="s">
        <v>8</v>
      </c>
      <c r="K104" s="33">
        <f>C105</f>
        <v>0</v>
      </c>
      <c r="L104" s="227"/>
      <c r="M104" s="218"/>
      <c r="N104" s="33"/>
      <c r="O104" s="227"/>
      <c r="P104" s="227"/>
      <c r="Q104" s="36" t="s">
        <v>25</v>
      </c>
      <c r="R104" s="33"/>
      <c r="S104" s="34"/>
      <c r="T104" s="34"/>
      <c r="U104" s="33"/>
      <c r="V104" s="33"/>
      <c r="W104" s="33"/>
      <c r="X104" s="33"/>
      <c r="Y104" s="33"/>
      <c r="Z104" s="227"/>
      <c r="AA104" s="34"/>
      <c r="AB104" s="227"/>
      <c r="AC104" s="37"/>
      <c r="AD104" s="38"/>
      <c r="AE104" s="35" t="s">
        <v>8</v>
      </c>
      <c r="AF104" s="212">
        <f>C105</f>
        <v>0</v>
      </c>
      <c r="AG104" s="213"/>
      <c r="AH104" s="214"/>
      <c r="AI104" s="41"/>
      <c r="AJ104" s="34"/>
      <c r="AK104" s="34"/>
      <c r="AL104" s="41"/>
      <c r="AM104" s="41"/>
      <c r="AN104" s="41"/>
      <c r="AO104" s="41"/>
      <c r="AP104" s="33"/>
      <c r="AQ104" s="33"/>
      <c r="AR104" s="41"/>
      <c r="AS104" s="34"/>
      <c r="AT104" s="41"/>
      <c r="AU104" s="33"/>
      <c r="AV104" s="33"/>
      <c r="AW104"/>
      <c r="AX104"/>
      <c r="AY104"/>
      <c r="AZ104"/>
      <c r="BA104"/>
      <c r="BB104"/>
      <c r="BC104"/>
      <c r="BD104"/>
    </row>
    <row r="105" spans="2:56" ht="15" customHeight="1">
      <c r="B105" s="44" t="s">
        <v>8</v>
      </c>
      <c r="C105" s="226">
        <f>+TEAMS!B105</f>
        <v>0</v>
      </c>
      <c r="D105" s="45"/>
      <c r="E105" s="45"/>
      <c r="F105" s="45"/>
      <c r="G105" s="46"/>
      <c r="H105" s="46"/>
      <c r="I105" s="47"/>
      <c r="J105" s="48"/>
      <c r="K105" s="49" t="s">
        <v>9</v>
      </c>
      <c r="L105" s="84"/>
      <c r="M105" s="219"/>
      <c r="N105" s="49" t="s">
        <v>10</v>
      </c>
      <c r="O105" s="55"/>
      <c r="P105" s="53" t="s">
        <v>11</v>
      </c>
      <c r="Q105" s="54"/>
      <c r="R105" s="55" t="s">
        <v>12</v>
      </c>
      <c r="S105" s="56"/>
      <c r="T105" s="54"/>
      <c r="U105" s="57" t="s">
        <v>13</v>
      </c>
      <c r="V105" s="56"/>
      <c r="W105" s="51"/>
      <c r="X105" s="55" t="s">
        <v>14</v>
      </c>
      <c r="Y105" s="50"/>
      <c r="Z105" s="387" t="s">
        <v>15</v>
      </c>
      <c r="AA105" s="388"/>
      <c r="AB105" s="389"/>
      <c r="AC105" s="59"/>
      <c r="AD105" s="60"/>
      <c r="AE105" s="53" t="s">
        <v>16</v>
      </c>
      <c r="AF105" s="53" t="s">
        <v>17</v>
      </c>
      <c r="AG105" s="61" t="s">
        <v>18</v>
      </c>
      <c r="AH105" s="53" t="s">
        <v>19</v>
      </c>
      <c r="AI105" s="62" t="s">
        <v>19</v>
      </c>
      <c r="AJ105" s="53" t="s">
        <v>19</v>
      </c>
      <c r="AK105" s="53" t="s">
        <v>19</v>
      </c>
      <c r="AL105" s="62" t="s">
        <v>20</v>
      </c>
      <c r="AM105" s="62"/>
      <c r="AN105" s="53" t="s">
        <v>21</v>
      </c>
      <c r="AO105" s="59"/>
      <c r="AP105" s="53" t="s">
        <v>22</v>
      </c>
      <c r="AQ105" s="53" t="s">
        <v>22</v>
      </c>
      <c r="AR105" s="62" t="s">
        <v>23</v>
      </c>
      <c r="AS105" s="53"/>
      <c r="AT105" s="53" t="s">
        <v>24</v>
      </c>
      <c r="AU105" s="62" t="s">
        <v>24</v>
      </c>
      <c r="AV105" s="63"/>
      <c r="AW105"/>
      <c r="AX105"/>
      <c r="AY105"/>
      <c r="AZ105"/>
      <c r="BA105"/>
      <c r="BB105"/>
      <c r="BC105"/>
      <c r="BD105"/>
    </row>
    <row r="106" spans="2:56" ht="15" customHeight="1">
      <c r="B106" s="64">
        <v>11</v>
      </c>
      <c r="C106" s="65"/>
      <c r="D106" s="65"/>
      <c r="E106" s="66"/>
      <c r="F106" s="66"/>
      <c r="G106" s="66"/>
      <c r="H106" s="46"/>
      <c r="I106" s="47"/>
      <c r="J106" s="67"/>
      <c r="K106" s="68"/>
      <c r="L106" s="69"/>
      <c r="M106" s="220"/>
      <c r="N106" s="68"/>
      <c r="O106" s="70"/>
      <c r="P106" s="53" t="s">
        <v>26</v>
      </c>
      <c r="Q106" s="67"/>
      <c r="R106" s="68"/>
      <c r="S106" s="69"/>
      <c r="T106" s="67"/>
      <c r="U106" s="68"/>
      <c r="V106" s="69"/>
      <c r="W106" s="67"/>
      <c r="X106" s="68"/>
      <c r="Y106" s="69"/>
      <c r="Z106" s="71" t="s">
        <v>27</v>
      </c>
      <c r="AA106" s="72" t="s">
        <v>28</v>
      </c>
      <c r="AB106" s="73" t="s">
        <v>29</v>
      </c>
      <c r="AC106" s="74" t="s">
        <v>30</v>
      </c>
      <c r="AD106" s="60" t="s">
        <v>31</v>
      </c>
      <c r="AE106" s="53" t="s">
        <v>32</v>
      </c>
      <c r="AF106" s="53" t="s">
        <v>33</v>
      </c>
      <c r="AG106" s="75" t="s">
        <v>34</v>
      </c>
      <c r="AH106" s="73" t="s">
        <v>35</v>
      </c>
      <c r="AI106" s="73" t="s">
        <v>35</v>
      </c>
      <c r="AJ106" s="73" t="s">
        <v>35</v>
      </c>
      <c r="AK106" s="73" t="s">
        <v>35</v>
      </c>
      <c r="AL106" s="62" t="s">
        <v>36</v>
      </c>
      <c r="AM106" s="62" t="s">
        <v>36</v>
      </c>
      <c r="AN106" s="53" t="s">
        <v>37</v>
      </c>
      <c r="AO106" s="74" t="s">
        <v>30</v>
      </c>
      <c r="AP106" s="53" t="s">
        <v>21</v>
      </c>
      <c r="AQ106" s="53" t="s">
        <v>36</v>
      </c>
      <c r="AR106" s="62" t="s">
        <v>38</v>
      </c>
      <c r="AS106" s="53" t="s">
        <v>38</v>
      </c>
      <c r="AT106" s="53" t="s">
        <v>23</v>
      </c>
      <c r="AU106" s="53" t="s">
        <v>39</v>
      </c>
      <c r="AV106" s="76" t="s">
        <v>40</v>
      </c>
      <c r="AW106"/>
      <c r="AX106"/>
      <c r="AY106"/>
      <c r="AZ106"/>
      <c r="BA106"/>
      <c r="BB106"/>
      <c r="BC106"/>
      <c r="BD106"/>
    </row>
    <row r="107" spans="2:56" ht="15" customHeight="1">
      <c r="B107" s="78"/>
      <c r="C107" s="79" t="s">
        <v>41</v>
      </c>
      <c r="D107" s="80"/>
      <c r="E107" s="80"/>
      <c r="F107" s="81" t="s">
        <v>42</v>
      </c>
      <c r="G107" s="82" t="s">
        <v>43</v>
      </c>
      <c r="H107" s="82" t="s">
        <v>44</v>
      </c>
      <c r="I107" s="83" t="s">
        <v>45</v>
      </c>
      <c r="J107" s="48" t="s">
        <v>39</v>
      </c>
      <c r="K107" s="55" t="s">
        <v>46</v>
      </c>
      <c r="L107" s="84" t="s">
        <v>26</v>
      </c>
      <c r="M107" s="221" t="s">
        <v>39</v>
      </c>
      <c r="N107" s="55" t="s">
        <v>46</v>
      </c>
      <c r="O107" s="55" t="s">
        <v>26</v>
      </c>
      <c r="P107" s="85" t="s">
        <v>47</v>
      </c>
      <c r="Q107" s="48" t="s">
        <v>39</v>
      </c>
      <c r="R107" s="55" t="s">
        <v>46</v>
      </c>
      <c r="S107" s="84" t="s">
        <v>26</v>
      </c>
      <c r="T107" s="48" t="s">
        <v>39</v>
      </c>
      <c r="U107" s="55" t="s">
        <v>46</v>
      </c>
      <c r="V107" s="84" t="s">
        <v>26</v>
      </c>
      <c r="W107" s="48" t="s">
        <v>39</v>
      </c>
      <c r="X107" s="55" t="s">
        <v>46</v>
      </c>
      <c r="Y107" s="84" t="s">
        <v>26</v>
      </c>
      <c r="Z107" s="84"/>
      <c r="AA107" s="85"/>
      <c r="AB107" s="85"/>
      <c r="AC107" s="86" t="s">
        <v>48</v>
      </c>
      <c r="AD107" s="87"/>
      <c r="AE107" s="85" t="s">
        <v>49</v>
      </c>
      <c r="AF107" s="85" t="s">
        <v>49</v>
      </c>
      <c r="AG107" s="88" t="s">
        <v>50</v>
      </c>
      <c r="AH107" s="85" t="s">
        <v>51</v>
      </c>
      <c r="AI107" s="85" t="s">
        <v>51</v>
      </c>
      <c r="AJ107" s="85" t="s">
        <v>51</v>
      </c>
      <c r="AK107" s="85" t="s">
        <v>51</v>
      </c>
      <c r="AL107" s="88" t="s">
        <v>26</v>
      </c>
      <c r="AM107" s="88" t="s">
        <v>52</v>
      </c>
      <c r="AN107" s="85" t="s">
        <v>53</v>
      </c>
      <c r="AO107" s="86" t="s">
        <v>48</v>
      </c>
      <c r="AP107" s="85" t="s">
        <v>37</v>
      </c>
      <c r="AQ107" s="85" t="s">
        <v>26</v>
      </c>
      <c r="AR107" s="62" t="s">
        <v>54</v>
      </c>
      <c r="AS107" s="85" t="s">
        <v>52</v>
      </c>
      <c r="AT107" s="85" t="s">
        <v>26</v>
      </c>
      <c r="AU107" s="85" t="s">
        <v>26</v>
      </c>
      <c r="AV107" s="89" t="s">
        <v>55</v>
      </c>
      <c r="AW107"/>
      <c r="AX107"/>
      <c r="AY107"/>
      <c r="AZ107"/>
      <c r="BA107"/>
      <c r="BB107"/>
      <c r="BC107"/>
      <c r="BD107"/>
    </row>
    <row r="108" spans="2:56" ht="15" customHeight="1">
      <c r="B108" s="158">
        <v>51</v>
      </c>
      <c r="C108" s="159">
        <f>+TEAMS!D105</f>
        <v>0</v>
      </c>
      <c r="D108" s="159">
        <f>+TEAMS!E105</f>
        <v>0</v>
      </c>
      <c r="E108" s="159">
        <f>+TEAMS!F105</f>
        <v>0</v>
      </c>
      <c r="F108" s="159">
        <f>+TEAMS!G105</f>
        <v>0</v>
      </c>
      <c r="G108" s="159">
        <f>+TEAMS!E105</f>
        <v>0</v>
      </c>
      <c r="H108" s="159">
        <f>+TEAMS!G105</f>
        <v>0</v>
      </c>
      <c r="I108" s="159">
        <f>+TEAMS!F105</f>
        <v>0</v>
      </c>
      <c r="J108" s="91">
        <v>0</v>
      </c>
      <c r="K108" s="92">
        <v>0</v>
      </c>
      <c r="L108" s="92">
        <f>IF(J108="E",L$4,(J108+K108))</f>
        <v>0</v>
      </c>
      <c r="M108" s="91">
        <v>0</v>
      </c>
      <c r="N108" s="92">
        <v>0</v>
      </c>
      <c r="O108" s="92">
        <f>IF(M108="E",O$4,(M108+N108))</f>
        <v>0</v>
      </c>
      <c r="P108" s="180"/>
      <c r="Q108" s="94"/>
      <c r="R108" s="86"/>
      <c r="S108" s="92">
        <v>0</v>
      </c>
      <c r="T108" s="94"/>
      <c r="U108" s="86"/>
      <c r="V108" s="92">
        <v>0</v>
      </c>
      <c r="W108" s="91">
        <v>0</v>
      </c>
      <c r="X108" s="92"/>
      <c r="Y108" s="92">
        <f>IF(W108="E",Y$4,(W108+X108))</f>
        <v>0</v>
      </c>
      <c r="Z108" s="96"/>
      <c r="AA108" s="92"/>
      <c r="AB108" s="92"/>
      <c r="AC108" s="93"/>
      <c r="AD108" s="60"/>
      <c r="AE108" s="97"/>
      <c r="AF108" s="97"/>
      <c r="AG108" s="98"/>
      <c r="AH108" s="50"/>
      <c r="AI108" s="50"/>
      <c r="AJ108" s="48"/>
      <c r="AK108" s="48"/>
      <c r="AL108" s="93"/>
      <c r="AM108" s="99"/>
      <c r="AN108" s="100"/>
      <c r="AO108" s="93"/>
      <c r="AP108" s="93"/>
      <c r="AQ108" s="93"/>
      <c r="AR108" s="93"/>
      <c r="AS108" s="99"/>
      <c r="AT108" s="101">
        <f>L108+O108+Y108-Z108-AA108+SUM(AE108:AI108)</f>
        <v>0</v>
      </c>
      <c r="AU108" s="92">
        <f>L108+O108+Y108</f>
        <v>0</v>
      </c>
      <c r="AV108" s="108" t="str">
        <f>IF(AU108&gt;0,"","CLEAR")</f>
        <v>CLEAR</v>
      </c>
      <c r="AW108"/>
      <c r="AX108"/>
      <c r="AY108"/>
      <c r="AZ108"/>
      <c r="BA108"/>
      <c r="BB108"/>
      <c r="BC108"/>
      <c r="BD108"/>
    </row>
    <row r="109" spans="2:48" ht="15" customHeight="1">
      <c r="B109" s="158">
        <v>52</v>
      </c>
      <c r="C109" s="159">
        <f>+TEAMS!D106</f>
        <v>0</v>
      </c>
      <c r="D109" s="159">
        <f>+TEAMS!E106</f>
        <v>0</v>
      </c>
      <c r="E109" s="159">
        <f>+TEAMS!F106</f>
        <v>0</v>
      </c>
      <c r="F109" s="159">
        <f>+TEAMS!G106</f>
        <v>0</v>
      </c>
      <c r="G109" s="159">
        <f>+TEAMS!E106</f>
        <v>0</v>
      </c>
      <c r="H109" s="159">
        <f>+TEAMS!G106</f>
        <v>0</v>
      </c>
      <c r="I109" s="159">
        <f>+TEAMS!F106</f>
        <v>0</v>
      </c>
      <c r="J109" s="91">
        <v>0</v>
      </c>
      <c r="K109" s="92">
        <v>0</v>
      </c>
      <c r="L109" s="92">
        <f>IF(J109="E",L$4,(J109+K109))</f>
        <v>0</v>
      </c>
      <c r="M109" s="91">
        <v>0</v>
      </c>
      <c r="N109" s="92">
        <v>0</v>
      </c>
      <c r="O109" s="92">
        <f>IF(M109="E",O$4,(M109+N109))</f>
        <v>0</v>
      </c>
      <c r="P109" s="181"/>
      <c r="Q109" s="94"/>
      <c r="R109" s="86"/>
      <c r="S109" s="92">
        <v>0</v>
      </c>
      <c r="T109" s="94"/>
      <c r="U109" s="86"/>
      <c r="V109" s="92">
        <v>0</v>
      </c>
      <c r="W109" s="91">
        <v>0</v>
      </c>
      <c r="X109" s="92"/>
      <c r="Y109" s="92">
        <f>IF(W109="E",Y$4,(W109+X109))</f>
        <v>0</v>
      </c>
      <c r="Z109" s="96"/>
      <c r="AA109" s="92"/>
      <c r="AB109" s="92"/>
      <c r="AC109" s="104"/>
      <c r="AD109" s="60"/>
      <c r="AE109" s="97"/>
      <c r="AF109" s="107"/>
      <c r="AG109" s="98"/>
      <c r="AH109" s="50"/>
      <c r="AI109" s="50"/>
      <c r="AJ109" s="48"/>
      <c r="AK109" s="48"/>
      <c r="AL109" s="104"/>
      <c r="AM109" s="62"/>
      <c r="AN109" s="100"/>
      <c r="AO109" s="104"/>
      <c r="AP109" s="104"/>
      <c r="AQ109" s="104"/>
      <c r="AR109" s="104"/>
      <c r="AS109" s="53"/>
      <c r="AT109" s="101">
        <f>L109+O109+Y109-Z109-AA109+SUM(AE109:AI109)</f>
        <v>0</v>
      </c>
      <c r="AU109" s="92">
        <f>L109+O109+Y109</f>
        <v>0</v>
      </c>
      <c r="AV109" s="108" t="str">
        <f>IF(AU109&gt;0,"","CLEAR")</f>
        <v>CLEAR</v>
      </c>
    </row>
    <row r="110" spans="2:48" ht="15" customHeight="1">
      <c r="B110" s="158">
        <v>53</v>
      </c>
      <c r="C110" s="159">
        <f>+TEAMS!D107</f>
        <v>0</v>
      </c>
      <c r="D110" s="159">
        <f>+TEAMS!E107</f>
        <v>0</v>
      </c>
      <c r="E110" s="159">
        <f>+TEAMS!F107</f>
        <v>0</v>
      </c>
      <c r="F110" s="159">
        <f>+TEAMS!G107</f>
        <v>0</v>
      </c>
      <c r="G110" s="159">
        <f>+TEAMS!E107</f>
        <v>0</v>
      </c>
      <c r="H110" s="159">
        <f>+TEAMS!G107</f>
        <v>0</v>
      </c>
      <c r="I110" s="159">
        <f>+TEAMS!F107</f>
        <v>0</v>
      </c>
      <c r="J110" s="91">
        <v>0</v>
      </c>
      <c r="K110" s="92">
        <v>0</v>
      </c>
      <c r="L110" s="92">
        <f>IF(J110="E",L$4,(J110+K110))</f>
        <v>0</v>
      </c>
      <c r="M110" s="91">
        <v>0</v>
      </c>
      <c r="N110" s="92">
        <v>0</v>
      </c>
      <c r="O110" s="92">
        <f>IF(M110="E",O$4,(M110+N110))</f>
        <v>0</v>
      </c>
      <c r="P110" s="181"/>
      <c r="Q110" s="109"/>
      <c r="R110" s="86"/>
      <c r="S110" s="92">
        <v>0</v>
      </c>
      <c r="T110" s="94"/>
      <c r="U110" s="86"/>
      <c r="V110" s="92">
        <v>0</v>
      </c>
      <c r="W110" s="91">
        <v>0</v>
      </c>
      <c r="X110" s="92"/>
      <c r="Y110" s="92">
        <f>IF(W110="E",Y$4,(W110+X110))</f>
        <v>0</v>
      </c>
      <c r="Z110" s="96"/>
      <c r="AA110" s="92"/>
      <c r="AB110" s="92"/>
      <c r="AC110" s="104"/>
      <c r="AD110" s="60"/>
      <c r="AE110" s="97"/>
      <c r="AF110" s="107"/>
      <c r="AG110" s="98"/>
      <c r="AH110" s="50"/>
      <c r="AI110" s="50"/>
      <c r="AJ110" s="48"/>
      <c r="AK110" s="48"/>
      <c r="AL110" s="104"/>
      <c r="AM110" s="110"/>
      <c r="AN110" s="100"/>
      <c r="AO110" s="104"/>
      <c r="AP110" s="104"/>
      <c r="AQ110" s="104"/>
      <c r="AR110" s="104"/>
      <c r="AS110" s="111"/>
      <c r="AT110" s="101">
        <f>L110+O110+Y110-Z110-AA110+SUM(AE110:AI110)</f>
        <v>0</v>
      </c>
      <c r="AU110" s="92">
        <f>L110+O110+Y110</f>
        <v>0</v>
      </c>
      <c r="AV110" s="108" t="str">
        <f>IF(AU110&gt;0,"","CLEAR")</f>
        <v>CLEAR</v>
      </c>
    </row>
    <row r="111" spans="2:48" ht="15" customHeight="1">
      <c r="B111" s="158">
        <v>54</v>
      </c>
      <c r="C111" s="159">
        <f>+TEAMS!D108</f>
        <v>0</v>
      </c>
      <c r="D111" s="159">
        <f>+TEAMS!E108</f>
        <v>0</v>
      </c>
      <c r="E111" s="159">
        <f>+TEAMS!F108</f>
        <v>0</v>
      </c>
      <c r="F111" s="159">
        <f>+TEAMS!G108</f>
        <v>0</v>
      </c>
      <c r="G111" s="159">
        <f>+TEAMS!E108</f>
        <v>0</v>
      </c>
      <c r="H111" s="159">
        <f>+TEAMS!G108</f>
        <v>0</v>
      </c>
      <c r="I111" s="159">
        <f>+TEAMS!F108</f>
        <v>0</v>
      </c>
      <c r="J111" s="91">
        <v>0</v>
      </c>
      <c r="K111" s="92">
        <v>0</v>
      </c>
      <c r="L111" s="92">
        <f>IF(J111="E",L$4,(J111+K111))</f>
        <v>0</v>
      </c>
      <c r="M111" s="91">
        <v>0</v>
      </c>
      <c r="N111" s="92">
        <v>0</v>
      </c>
      <c r="O111" s="92">
        <f>IF(M111="E",O$4,(M111+N111))</f>
        <v>0</v>
      </c>
      <c r="P111" s="181"/>
      <c r="Q111" s="94"/>
      <c r="R111" s="86"/>
      <c r="S111" s="92">
        <v>0</v>
      </c>
      <c r="T111" s="94"/>
      <c r="U111" s="86"/>
      <c r="V111" s="92">
        <v>0</v>
      </c>
      <c r="W111" s="91">
        <v>0</v>
      </c>
      <c r="X111" s="92"/>
      <c r="Y111" s="92">
        <f>IF(W111="E",Y$4,(W111+X111))</f>
        <v>0</v>
      </c>
      <c r="Z111" s="96"/>
      <c r="AA111" s="92"/>
      <c r="AB111" s="92"/>
      <c r="AC111" s="104"/>
      <c r="AD111" s="60"/>
      <c r="AE111" s="97"/>
      <c r="AF111" s="107"/>
      <c r="AG111" s="112"/>
      <c r="AH111" s="113"/>
      <c r="AI111" s="113"/>
      <c r="AJ111" s="114"/>
      <c r="AK111" s="114"/>
      <c r="AL111" s="104"/>
      <c r="AM111" s="62"/>
      <c r="AN111" s="100"/>
      <c r="AO111" s="104"/>
      <c r="AP111" s="104"/>
      <c r="AQ111" s="104"/>
      <c r="AR111" s="104"/>
      <c r="AS111" s="53"/>
      <c r="AT111" s="101">
        <f>L111+O111+Y111-Z111-AA111+SUM(AE111:AI111)</f>
        <v>0</v>
      </c>
      <c r="AU111" s="92">
        <f>L111+O111+Y111</f>
        <v>0</v>
      </c>
      <c r="AV111" s="108" t="str">
        <f>IF(AU111&gt;0,"","CLEAR")</f>
        <v>CLEAR</v>
      </c>
    </row>
    <row r="112" spans="2:48" ht="15" customHeight="1">
      <c r="B112" s="158">
        <v>55</v>
      </c>
      <c r="C112" s="159">
        <f>+TEAMS!D109</f>
        <v>0</v>
      </c>
      <c r="D112" s="159">
        <f>+TEAMS!E109</f>
        <v>0</v>
      </c>
      <c r="E112" s="159">
        <f>+TEAMS!F109</f>
        <v>0</v>
      </c>
      <c r="F112" s="159">
        <f>+TEAMS!G109</f>
        <v>0</v>
      </c>
      <c r="G112" s="159">
        <f>+TEAMS!E109</f>
        <v>0</v>
      </c>
      <c r="H112" s="159"/>
      <c r="I112" s="159"/>
      <c r="J112" s="115"/>
      <c r="K112" s="116" t="s">
        <v>59</v>
      </c>
      <c r="L112" s="117"/>
      <c r="M112" s="115"/>
      <c r="N112" s="116" t="s">
        <v>59</v>
      </c>
      <c r="O112" s="117"/>
      <c r="P112" s="182"/>
      <c r="Q112" s="115"/>
      <c r="R112" s="119" t="s">
        <v>59</v>
      </c>
      <c r="S112" s="117"/>
      <c r="T112" s="115"/>
      <c r="U112" s="119" t="s">
        <v>59</v>
      </c>
      <c r="V112" s="120"/>
      <c r="W112" s="115"/>
      <c r="X112" s="116" t="s">
        <v>59</v>
      </c>
      <c r="Y112" s="117"/>
      <c r="Z112" s="105" t="s">
        <v>60</v>
      </c>
      <c r="AA112" s="122" t="s">
        <v>60</v>
      </c>
      <c r="AB112" s="122" t="s">
        <v>60</v>
      </c>
      <c r="AC112" s="118"/>
      <c r="AD112" s="60"/>
      <c r="AE112" s="90"/>
      <c r="AF112" s="100"/>
      <c r="AG112" s="123" t="s">
        <v>61</v>
      </c>
      <c r="AH112" s="100">
        <v>0</v>
      </c>
      <c r="AI112" s="82"/>
      <c r="AJ112" s="100"/>
      <c r="AK112" s="102"/>
      <c r="AL112" s="118"/>
      <c r="AM112" s="62"/>
      <c r="AN112" s="87"/>
      <c r="AO112" s="118"/>
      <c r="AP112" s="118"/>
      <c r="AQ112" s="118"/>
      <c r="AR112" s="118"/>
      <c r="AS112" s="53"/>
      <c r="AT112" s="124"/>
      <c r="AU112" s="125"/>
      <c r="AV112" s="126"/>
    </row>
    <row r="113" spans="2:48" ht="15" customHeight="1" thickBot="1">
      <c r="B113" s="127"/>
      <c r="C113" s="128"/>
      <c r="D113" s="129"/>
      <c r="E113" s="129"/>
      <c r="F113" s="130"/>
      <c r="G113" s="131"/>
      <c r="H113" s="131"/>
      <c r="I113" s="132"/>
      <c r="J113" s="133"/>
      <c r="K113" s="134" t="s">
        <v>6</v>
      </c>
      <c r="L113" s="135">
        <f>SUM(L108:L111)-MAX(L108:L111)</f>
        <v>0</v>
      </c>
      <c r="M113" s="133"/>
      <c r="N113" s="134" t="s">
        <v>6</v>
      </c>
      <c r="O113" s="135">
        <f>SUM(O108:O111)-MAX(O108:O111)</f>
        <v>0</v>
      </c>
      <c r="P113" s="135">
        <f>L113+O113-Z113</f>
        <v>0</v>
      </c>
      <c r="Q113" s="136"/>
      <c r="R113" s="134" t="s">
        <v>6</v>
      </c>
      <c r="S113" s="135">
        <v>0</v>
      </c>
      <c r="T113" s="136"/>
      <c r="U113" s="134" t="s">
        <v>6</v>
      </c>
      <c r="V113" s="135">
        <v>0</v>
      </c>
      <c r="W113" s="133"/>
      <c r="X113" s="134" t="s">
        <v>6</v>
      </c>
      <c r="Y113" s="135">
        <f>SUM(Y108:Y111)-MAX(Y108:Y111)</f>
        <v>0</v>
      </c>
      <c r="Z113" s="135">
        <f>SUM(Z108:Z111)</f>
        <v>0</v>
      </c>
      <c r="AA113" s="135">
        <v>0</v>
      </c>
      <c r="AB113" s="135">
        <f>SUM(AB108:AB111)</f>
        <v>0</v>
      </c>
      <c r="AC113" s="135">
        <f>P113+Y113-AA113-AB113</f>
        <v>0</v>
      </c>
      <c r="AD113" s="137"/>
      <c r="AE113" s="138"/>
      <c r="AF113" s="138"/>
      <c r="AG113" s="135">
        <f>SUM(AG108:AG111)</f>
        <v>0</v>
      </c>
      <c r="AH113" s="139" t="s">
        <v>62</v>
      </c>
      <c r="AI113" s="138"/>
      <c r="AJ113" s="140"/>
      <c r="AK113" s="141"/>
      <c r="AL113" s="142">
        <f>SUM(AE108:AF112)+AG113+SUM(AH108:AI112)</f>
        <v>0</v>
      </c>
      <c r="AM113" s="243"/>
      <c r="AN113" s="135">
        <v>0</v>
      </c>
      <c r="AO113" s="144">
        <f>AC113</f>
        <v>0</v>
      </c>
      <c r="AP113" s="135">
        <v>0</v>
      </c>
      <c r="AQ113" s="135">
        <f>AL113/4</f>
        <v>0</v>
      </c>
      <c r="AR113" s="135">
        <f>AO113+AQ113</f>
        <v>0</v>
      </c>
      <c r="AS113" s="145"/>
      <c r="AT113" s="146"/>
      <c r="AU113" s="147"/>
      <c r="AV113" s="148"/>
    </row>
    <row r="114" spans="2:32" ht="20.25" customHeight="1" thickBot="1">
      <c r="B114" s="229"/>
      <c r="C114" s="229"/>
      <c r="D114" s="229"/>
      <c r="E114" s="229"/>
      <c r="F114" s="229"/>
      <c r="G114" s="229"/>
      <c r="H114" s="229"/>
      <c r="I114" s="229"/>
      <c r="J114" s="35" t="s">
        <v>8</v>
      </c>
      <c r="K114" s="33">
        <f>C115</f>
        <v>0</v>
      </c>
      <c r="L114" s="227"/>
      <c r="O114" s="227"/>
      <c r="P114" s="227"/>
      <c r="Z114" s="231"/>
      <c r="AB114" s="231"/>
      <c r="AE114" s="35" t="s">
        <v>8</v>
      </c>
      <c r="AF114" s="35">
        <f>C115</f>
        <v>0</v>
      </c>
    </row>
    <row r="115" spans="2:48" ht="15" customHeight="1">
      <c r="B115" s="228" t="s">
        <v>8</v>
      </c>
      <c r="C115" s="230">
        <f>+TEAMS!B115</f>
        <v>0</v>
      </c>
      <c r="D115" s="45"/>
      <c r="E115" s="45"/>
      <c r="F115" s="45"/>
      <c r="G115" s="46"/>
      <c r="H115" s="46"/>
      <c r="I115" s="47"/>
      <c r="J115" s="48"/>
      <c r="K115" s="49" t="s">
        <v>9</v>
      </c>
      <c r="L115" s="84"/>
      <c r="M115" s="219"/>
      <c r="N115" s="49" t="s">
        <v>10</v>
      </c>
      <c r="O115" s="55"/>
      <c r="P115" s="53" t="s">
        <v>11</v>
      </c>
      <c r="Q115" s="54"/>
      <c r="R115" s="55" t="s">
        <v>12</v>
      </c>
      <c r="S115" s="56"/>
      <c r="T115" s="54"/>
      <c r="U115" s="57" t="s">
        <v>13</v>
      </c>
      <c r="V115" s="56"/>
      <c r="W115" s="51"/>
      <c r="X115" s="55" t="s">
        <v>14</v>
      </c>
      <c r="Y115" s="50"/>
      <c r="Z115" s="387" t="s">
        <v>15</v>
      </c>
      <c r="AA115" s="388"/>
      <c r="AB115" s="389"/>
      <c r="AC115" s="59"/>
      <c r="AD115" s="60"/>
      <c r="AE115" s="53" t="s">
        <v>16</v>
      </c>
      <c r="AF115" s="53" t="s">
        <v>17</v>
      </c>
      <c r="AG115" s="61" t="s">
        <v>18</v>
      </c>
      <c r="AH115" s="53" t="s">
        <v>19</v>
      </c>
      <c r="AI115" s="62" t="s">
        <v>19</v>
      </c>
      <c r="AJ115" s="53" t="s">
        <v>19</v>
      </c>
      <c r="AK115" s="53" t="s">
        <v>19</v>
      </c>
      <c r="AL115" s="62" t="s">
        <v>20</v>
      </c>
      <c r="AM115" s="62"/>
      <c r="AN115" s="53" t="s">
        <v>21</v>
      </c>
      <c r="AO115" s="59"/>
      <c r="AP115" s="53" t="s">
        <v>22</v>
      </c>
      <c r="AQ115" s="53" t="s">
        <v>22</v>
      </c>
      <c r="AR115" s="62" t="s">
        <v>23</v>
      </c>
      <c r="AS115" s="53"/>
      <c r="AT115" s="53" t="s">
        <v>24</v>
      </c>
      <c r="AU115" s="62" t="s">
        <v>24</v>
      </c>
      <c r="AV115" s="63"/>
    </row>
    <row r="116" spans="2:48" ht="15" customHeight="1">
      <c r="B116" s="64">
        <v>12</v>
      </c>
      <c r="C116" s="65"/>
      <c r="D116" s="65"/>
      <c r="E116" s="66"/>
      <c r="F116" s="66"/>
      <c r="G116" s="66"/>
      <c r="H116" s="46"/>
      <c r="I116" s="47"/>
      <c r="J116" s="67"/>
      <c r="K116" s="68"/>
      <c r="L116" s="69"/>
      <c r="M116" s="220"/>
      <c r="N116" s="68"/>
      <c r="O116" s="70"/>
      <c r="P116" s="53" t="s">
        <v>26</v>
      </c>
      <c r="Q116" s="67"/>
      <c r="R116" s="68"/>
      <c r="S116" s="69"/>
      <c r="T116" s="67"/>
      <c r="U116" s="68"/>
      <c r="V116" s="69"/>
      <c r="W116" s="67"/>
      <c r="X116" s="68"/>
      <c r="Y116" s="69"/>
      <c r="Z116" s="71" t="s">
        <v>27</v>
      </c>
      <c r="AA116" s="72" t="s">
        <v>28</v>
      </c>
      <c r="AB116" s="73" t="s">
        <v>29</v>
      </c>
      <c r="AC116" s="74" t="s">
        <v>30</v>
      </c>
      <c r="AD116" s="60" t="s">
        <v>31</v>
      </c>
      <c r="AE116" s="53" t="s">
        <v>32</v>
      </c>
      <c r="AF116" s="53" t="s">
        <v>33</v>
      </c>
      <c r="AG116" s="75" t="s">
        <v>34</v>
      </c>
      <c r="AH116" s="73" t="s">
        <v>35</v>
      </c>
      <c r="AI116" s="73" t="s">
        <v>35</v>
      </c>
      <c r="AJ116" s="73" t="s">
        <v>35</v>
      </c>
      <c r="AK116" s="73" t="s">
        <v>35</v>
      </c>
      <c r="AL116" s="62" t="s">
        <v>36</v>
      </c>
      <c r="AM116" s="62" t="s">
        <v>36</v>
      </c>
      <c r="AN116" s="53" t="s">
        <v>37</v>
      </c>
      <c r="AO116" s="74" t="s">
        <v>30</v>
      </c>
      <c r="AP116" s="53" t="s">
        <v>21</v>
      </c>
      <c r="AQ116" s="53" t="s">
        <v>36</v>
      </c>
      <c r="AR116" s="62" t="s">
        <v>38</v>
      </c>
      <c r="AS116" s="53" t="s">
        <v>38</v>
      </c>
      <c r="AT116" s="53" t="s">
        <v>23</v>
      </c>
      <c r="AU116" s="53" t="s">
        <v>39</v>
      </c>
      <c r="AV116" s="76" t="s">
        <v>40</v>
      </c>
    </row>
    <row r="117" spans="2:48" ht="15" customHeight="1">
      <c r="B117" s="78"/>
      <c r="C117" s="79" t="s">
        <v>41</v>
      </c>
      <c r="D117" s="80"/>
      <c r="E117" s="80"/>
      <c r="F117" s="81" t="s">
        <v>42</v>
      </c>
      <c r="G117" s="82" t="s">
        <v>43</v>
      </c>
      <c r="H117" s="82" t="s">
        <v>44</v>
      </c>
      <c r="I117" s="83" t="s">
        <v>45</v>
      </c>
      <c r="J117" s="48" t="s">
        <v>39</v>
      </c>
      <c r="K117" s="55" t="s">
        <v>46</v>
      </c>
      <c r="L117" s="84" t="s">
        <v>26</v>
      </c>
      <c r="M117" s="221" t="s">
        <v>39</v>
      </c>
      <c r="N117" s="55" t="s">
        <v>46</v>
      </c>
      <c r="O117" s="55" t="s">
        <v>26</v>
      </c>
      <c r="P117" s="85" t="s">
        <v>47</v>
      </c>
      <c r="Q117" s="48" t="s">
        <v>39</v>
      </c>
      <c r="R117" s="55" t="s">
        <v>46</v>
      </c>
      <c r="S117" s="84" t="s">
        <v>26</v>
      </c>
      <c r="T117" s="48" t="s">
        <v>39</v>
      </c>
      <c r="U117" s="55" t="s">
        <v>46</v>
      </c>
      <c r="V117" s="84" t="s">
        <v>26</v>
      </c>
      <c r="W117" s="48" t="s">
        <v>39</v>
      </c>
      <c r="X117" s="55" t="s">
        <v>46</v>
      </c>
      <c r="Y117" s="84" t="s">
        <v>26</v>
      </c>
      <c r="Z117" s="84"/>
      <c r="AA117" s="85"/>
      <c r="AB117" s="85"/>
      <c r="AC117" s="86" t="s">
        <v>48</v>
      </c>
      <c r="AD117" s="87"/>
      <c r="AE117" s="85" t="s">
        <v>49</v>
      </c>
      <c r="AF117" s="85" t="s">
        <v>49</v>
      </c>
      <c r="AG117" s="88" t="s">
        <v>50</v>
      </c>
      <c r="AH117" s="85" t="s">
        <v>51</v>
      </c>
      <c r="AI117" s="85" t="s">
        <v>51</v>
      </c>
      <c r="AJ117" s="85" t="s">
        <v>51</v>
      </c>
      <c r="AK117" s="85" t="s">
        <v>51</v>
      </c>
      <c r="AL117" s="88" t="s">
        <v>26</v>
      </c>
      <c r="AM117" s="88" t="s">
        <v>52</v>
      </c>
      <c r="AN117" s="85" t="s">
        <v>53</v>
      </c>
      <c r="AO117" s="86" t="s">
        <v>48</v>
      </c>
      <c r="AP117" s="85" t="s">
        <v>37</v>
      </c>
      <c r="AQ117" s="85" t="s">
        <v>26</v>
      </c>
      <c r="AR117" s="62" t="s">
        <v>54</v>
      </c>
      <c r="AS117" s="85" t="s">
        <v>52</v>
      </c>
      <c r="AT117" s="85" t="s">
        <v>26</v>
      </c>
      <c r="AU117" s="85" t="s">
        <v>26</v>
      </c>
      <c r="AV117" s="89" t="s">
        <v>55</v>
      </c>
    </row>
    <row r="118" spans="2:48" ht="15" customHeight="1">
      <c r="B118" s="158">
        <v>51</v>
      </c>
      <c r="C118" s="159">
        <f>+TEAMS!D115</f>
        <v>0</v>
      </c>
      <c r="D118" s="159">
        <f>+TEAMS!E115</f>
        <v>0</v>
      </c>
      <c r="E118" s="159">
        <f>+TEAMS!F115</f>
        <v>0</v>
      </c>
      <c r="F118" s="159">
        <f>+TEAMS!G115</f>
        <v>0</v>
      </c>
      <c r="G118" s="159">
        <f>+TEAMS!E115</f>
        <v>0</v>
      </c>
      <c r="H118" s="159">
        <f>+TEAMS!G115</f>
        <v>0</v>
      </c>
      <c r="I118" s="159">
        <f>+TEAMS!F115</f>
        <v>0</v>
      </c>
      <c r="J118" s="91">
        <v>0</v>
      </c>
      <c r="K118" s="92">
        <v>0</v>
      </c>
      <c r="L118" s="92">
        <f>IF(J118="E",L$4,(J118+K118))</f>
        <v>0</v>
      </c>
      <c r="M118" s="91">
        <v>0</v>
      </c>
      <c r="N118" s="92">
        <v>0</v>
      </c>
      <c r="O118" s="92">
        <f>IF(M118="E",O$4,(M118+N118))</f>
        <v>0</v>
      </c>
      <c r="P118" s="180"/>
      <c r="Q118" s="94"/>
      <c r="R118" s="86"/>
      <c r="S118" s="92">
        <v>0</v>
      </c>
      <c r="T118" s="94"/>
      <c r="U118" s="86"/>
      <c r="V118" s="92">
        <v>0</v>
      </c>
      <c r="W118" s="91">
        <v>0</v>
      </c>
      <c r="X118" s="92"/>
      <c r="Y118" s="92">
        <f>IF(W118="E",Y$4,(W118+X118))</f>
        <v>0</v>
      </c>
      <c r="Z118" s="96"/>
      <c r="AA118" s="92"/>
      <c r="AB118" s="92"/>
      <c r="AC118" s="93"/>
      <c r="AD118" s="60"/>
      <c r="AE118" s="97"/>
      <c r="AF118" s="97"/>
      <c r="AG118" s="98"/>
      <c r="AH118" s="50"/>
      <c r="AI118" s="50"/>
      <c r="AJ118" s="48"/>
      <c r="AK118" s="48"/>
      <c r="AL118" s="93"/>
      <c r="AM118" s="99"/>
      <c r="AN118" s="100"/>
      <c r="AO118" s="93"/>
      <c r="AP118" s="93"/>
      <c r="AQ118" s="93"/>
      <c r="AR118" s="93"/>
      <c r="AS118" s="99"/>
      <c r="AT118" s="101">
        <f>L118+O118+Y118-Z118-AA118+SUM(AE118:AI118)</f>
        <v>0</v>
      </c>
      <c r="AU118" s="92">
        <f>L118+O118+Y118</f>
        <v>0</v>
      </c>
      <c r="AV118" s="108" t="str">
        <f>IF(AU118&gt;0,"","CLEAR")</f>
        <v>CLEAR</v>
      </c>
    </row>
    <row r="119" spans="2:48" ht="15" customHeight="1">
      <c r="B119" s="158">
        <v>52</v>
      </c>
      <c r="C119" s="159">
        <f>+TEAMS!D116</f>
        <v>0</v>
      </c>
      <c r="D119" s="159">
        <f>+TEAMS!E116</f>
        <v>0</v>
      </c>
      <c r="E119" s="159">
        <f>+TEAMS!F116</f>
        <v>0</v>
      </c>
      <c r="F119" s="159">
        <f>+TEAMS!G116</f>
        <v>0</v>
      </c>
      <c r="G119" s="159">
        <f>+TEAMS!E116</f>
        <v>0</v>
      </c>
      <c r="H119" s="159">
        <f>+TEAMS!G116</f>
        <v>0</v>
      </c>
      <c r="I119" s="159">
        <f>+TEAMS!F116</f>
        <v>0</v>
      </c>
      <c r="J119" s="91">
        <v>0</v>
      </c>
      <c r="K119" s="92">
        <v>0</v>
      </c>
      <c r="L119" s="92">
        <f>IF(J119="E",L$4,(J119+K119))</f>
        <v>0</v>
      </c>
      <c r="M119" s="91">
        <v>0</v>
      </c>
      <c r="N119" s="92">
        <v>0</v>
      </c>
      <c r="O119" s="92">
        <f>IF(M119="E",O$4,(M119+N119))</f>
        <v>0</v>
      </c>
      <c r="P119" s="181"/>
      <c r="Q119" s="94"/>
      <c r="R119" s="86"/>
      <c r="S119" s="92">
        <v>0</v>
      </c>
      <c r="T119" s="94"/>
      <c r="U119" s="86"/>
      <c r="V119" s="92">
        <v>0</v>
      </c>
      <c r="W119" s="91">
        <v>0</v>
      </c>
      <c r="X119" s="92"/>
      <c r="Y119" s="92">
        <f>IF(W119="E",Y$4,(W119+X119))</f>
        <v>0</v>
      </c>
      <c r="Z119" s="96"/>
      <c r="AA119" s="92"/>
      <c r="AB119" s="92"/>
      <c r="AC119" s="104"/>
      <c r="AD119" s="60"/>
      <c r="AE119" s="97"/>
      <c r="AF119" s="107"/>
      <c r="AG119" s="98"/>
      <c r="AH119" s="50"/>
      <c r="AI119" s="50"/>
      <c r="AJ119" s="48"/>
      <c r="AK119" s="48"/>
      <c r="AL119" s="104"/>
      <c r="AM119" s="62"/>
      <c r="AN119" s="100"/>
      <c r="AO119" s="104"/>
      <c r="AP119" s="104"/>
      <c r="AQ119" s="104"/>
      <c r="AR119" s="104"/>
      <c r="AS119" s="53"/>
      <c r="AT119" s="101">
        <f>L119+O119+Y119-Z119-AA119+SUM(AE119:AI119)</f>
        <v>0</v>
      </c>
      <c r="AU119" s="92">
        <f>L119+O119+Y119</f>
        <v>0</v>
      </c>
      <c r="AV119" s="108" t="str">
        <f>IF(AU119&gt;0,"","CLEAR")</f>
        <v>CLEAR</v>
      </c>
    </row>
    <row r="120" spans="2:48" ht="15" customHeight="1">
      <c r="B120" s="158">
        <v>53</v>
      </c>
      <c r="C120" s="159">
        <f>+TEAMS!D117</f>
        <v>0</v>
      </c>
      <c r="D120" s="159">
        <f>+TEAMS!E117</f>
        <v>0</v>
      </c>
      <c r="E120" s="159">
        <f>+TEAMS!F117</f>
        <v>0</v>
      </c>
      <c r="F120" s="159">
        <f>+TEAMS!G117</f>
        <v>0</v>
      </c>
      <c r="G120" s="159">
        <f>+TEAMS!E117</f>
        <v>0</v>
      </c>
      <c r="H120" s="159">
        <f>+TEAMS!G117</f>
        <v>0</v>
      </c>
      <c r="I120" s="159">
        <f>+TEAMS!F117</f>
        <v>0</v>
      </c>
      <c r="J120" s="91">
        <v>0</v>
      </c>
      <c r="K120" s="92">
        <v>0</v>
      </c>
      <c r="L120" s="92">
        <f>IF(J120="E",L$4,(J120+K120))</f>
        <v>0</v>
      </c>
      <c r="M120" s="91">
        <v>0</v>
      </c>
      <c r="N120" s="92">
        <v>0</v>
      </c>
      <c r="O120" s="92">
        <f>IF(M120="E",O$4,(M120+N120))</f>
        <v>0</v>
      </c>
      <c r="P120" s="181"/>
      <c r="Q120" s="109"/>
      <c r="R120" s="86"/>
      <c r="S120" s="92">
        <v>0</v>
      </c>
      <c r="T120" s="94"/>
      <c r="U120" s="86"/>
      <c r="V120" s="92">
        <v>0</v>
      </c>
      <c r="W120" s="91">
        <v>0</v>
      </c>
      <c r="X120" s="92"/>
      <c r="Y120" s="92">
        <f>IF(W120="E",Y$4,(W120+X120))</f>
        <v>0</v>
      </c>
      <c r="Z120" s="96"/>
      <c r="AA120" s="92"/>
      <c r="AB120" s="92"/>
      <c r="AC120" s="104"/>
      <c r="AD120" s="60"/>
      <c r="AE120" s="97"/>
      <c r="AF120" s="107"/>
      <c r="AG120" s="98"/>
      <c r="AH120" s="50"/>
      <c r="AI120" s="50"/>
      <c r="AJ120" s="48"/>
      <c r="AK120" s="48"/>
      <c r="AL120" s="104"/>
      <c r="AM120" s="110"/>
      <c r="AN120" s="100"/>
      <c r="AO120" s="104"/>
      <c r="AP120" s="104"/>
      <c r="AQ120" s="104"/>
      <c r="AR120" s="104"/>
      <c r="AS120" s="111"/>
      <c r="AT120" s="101">
        <f>L120+O120+Y120-Z120-AA120+SUM(AE120:AI120)</f>
        <v>0</v>
      </c>
      <c r="AU120" s="92">
        <f>L120+O120+Y120</f>
        <v>0</v>
      </c>
      <c r="AV120" s="108" t="str">
        <f>IF(AU120&gt;0,"","CLEAR")</f>
        <v>CLEAR</v>
      </c>
    </row>
    <row r="121" spans="2:48" ht="15" customHeight="1">
      <c r="B121" s="158">
        <v>54</v>
      </c>
      <c r="C121" s="159">
        <f>+TEAMS!D118</f>
        <v>0</v>
      </c>
      <c r="D121" s="159">
        <f>+TEAMS!E118</f>
        <v>0</v>
      </c>
      <c r="E121" s="159">
        <f>+TEAMS!F118</f>
        <v>0</v>
      </c>
      <c r="F121" s="159">
        <f>+TEAMS!G118</f>
        <v>0</v>
      </c>
      <c r="G121" s="159">
        <f>+TEAMS!E118</f>
        <v>0</v>
      </c>
      <c r="H121" s="159">
        <f>+TEAMS!G118</f>
        <v>0</v>
      </c>
      <c r="I121" s="159">
        <f>+TEAMS!F118</f>
        <v>0</v>
      </c>
      <c r="J121" s="91">
        <v>0</v>
      </c>
      <c r="K121" s="92">
        <v>0</v>
      </c>
      <c r="L121" s="92">
        <f>IF(J121="E",L$4,(J121+K121))</f>
        <v>0</v>
      </c>
      <c r="M121" s="91">
        <v>0</v>
      </c>
      <c r="N121" s="92">
        <v>0</v>
      </c>
      <c r="O121" s="92">
        <f>IF(M121="E",O$4,(M121+N121))</f>
        <v>0</v>
      </c>
      <c r="P121" s="181"/>
      <c r="Q121" s="94"/>
      <c r="R121" s="86"/>
      <c r="S121" s="92">
        <v>0</v>
      </c>
      <c r="T121" s="94"/>
      <c r="U121" s="86"/>
      <c r="V121" s="92">
        <v>0</v>
      </c>
      <c r="W121" s="91">
        <v>0</v>
      </c>
      <c r="X121" s="92"/>
      <c r="Y121" s="92">
        <f>IF(W121="E",Y$4,(W121+X121))</f>
        <v>0</v>
      </c>
      <c r="Z121" s="96"/>
      <c r="AA121" s="92"/>
      <c r="AB121" s="92"/>
      <c r="AC121" s="104"/>
      <c r="AD121" s="60"/>
      <c r="AE121" s="97"/>
      <c r="AF121" s="107"/>
      <c r="AG121" s="112"/>
      <c r="AH121" s="113"/>
      <c r="AI121" s="113"/>
      <c r="AJ121" s="114"/>
      <c r="AK121" s="114"/>
      <c r="AL121" s="104"/>
      <c r="AM121" s="62"/>
      <c r="AN121" s="100"/>
      <c r="AO121" s="104"/>
      <c r="AP121" s="104"/>
      <c r="AQ121" s="104"/>
      <c r="AR121" s="104"/>
      <c r="AS121" s="53"/>
      <c r="AT121" s="101">
        <f>L121+O121+Y121-Z121-AA121+SUM(AE121:AI121)</f>
        <v>0</v>
      </c>
      <c r="AU121" s="92">
        <f>L121+O121+Y121</f>
        <v>0</v>
      </c>
      <c r="AV121" s="108" t="str">
        <f>IF(AU121&gt;0,"","CLEAR")</f>
        <v>CLEAR</v>
      </c>
    </row>
    <row r="122" spans="2:48" ht="15" customHeight="1">
      <c r="B122" s="158">
        <v>55</v>
      </c>
      <c r="C122" s="159">
        <f>+TEAMS!D119</f>
        <v>0</v>
      </c>
      <c r="D122" s="159">
        <f>+TEAMS!E119</f>
        <v>0</v>
      </c>
      <c r="E122" s="159">
        <f>+TEAMS!F119</f>
        <v>0</v>
      </c>
      <c r="F122" s="159">
        <f>+TEAMS!G119</f>
        <v>0</v>
      </c>
      <c r="G122" s="159">
        <f>+TEAMS!E119</f>
        <v>0</v>
      </c>
      <c r="H122" s="159"/>
      <c r="I122" s="159"/>
      <c r="J122" s="115"/>
      <c r="K122" s="116" t="s">
        <v>59</v>
      </c>
      <c r="L122" s="117"/>
      <c r="M122" s="115"/>
      <c r="N122" s="116" t="s">
        <v>59</v>
      </c>
      <c r="O122" s="117"/>
      <c r="P122" s="182"/>
      <c r="Q122" s="115"/>
      <c r="R122" s="119" t="s">
        <v>59</v>
      </c>
      <c r="S122" s="117"/>
      <c r="T122" s="115"/>
      <c r="U122" s="119" t="s">
        <v>59</v>
      </c>
      <c r="V122" s="120"/>
      <c r="W122" s="115"/>
      <c r="X122" s="116" t="s">
        <v>59</v>
      </c>
      <c r="Y122" s="117"/>
      <c r="Z122" s="105" t="s">
        <v>60</v>
      </c>
      <c r="AA122" s="122" t="s">
        <v>60</v>
      </c>
      <c r="AB122" s="122" t="s">
        <v>60</v>
      </c>
      <c r="AC122" s="118"/>
      <c r="AD122" s="60"/>
      <c r="AE122" s="90"/>
      <c r="AF122" s="100"/>
      <c r="AG122" s="123" t="s">
        <v>61</v>
      </c>
      <c r="AH122" s="100">
        <v>0</v>
      </c>
      <c r="AI122" s="82"/>
      <c r="AJ122" s="100"/>
      <c r="AK122" s="102"/>
      <c r="AL122" s="118"/>
      <c r="AM122" s="62"/>
      <c r="AN122" s="87"/>
      <c r="AO122" s="118"/>
      <c r="AP122" s="118"/>
      <c r="AQ122" s="118"/>
      <c r="AR122" s="118"/>
      <c r="AS122" s="53"/>
      <c r="AT122" s="124"/>
      <c r="AU122" s="125"/>
      <c r="AV122" s="126"/>
    </row>
    <row r="123" spans="2:48" ht="15" customHeight="1" thickBot="1">
      <c r="B123" s="127"/>
      <c r="C123" s="128"/>
      <c r="D123" s="129"/>
      <c r="E123" s="129"/>
      <c r="F123" s="130"/>
      <c r="G123" s="131"/>
      <c r="H123" s="131"/>
      <c r="I123" s="132"/>
      <c r="J123" s="133"/>
      <c r="K123" s="134" t="s">
        <v>6</v>
      </c>
      <c r="L123" s="135">
        <f>SUM(L118:L121)-MAX(L118:L121)</f>
        <v>0</v>
      </c>
      <c r="M123" s="133"/>
      <c r="N123" s="134" t="s">
        <v>6</v>
      </c>
      <c r="O123" s="135">
        <f>SUM(O118:O121)-MAX(O118:O121)</f>
        <v>0</v>
      </c>
      <c r="P123" s="135">
        <f>L123+O123-Z123</f>
        <v>0</v>
      </c>
      <c r="Q123" s="136"/>
      <c r="R123" s="134" t="s">
        <v>6</v>
      </c>
      <c r="S123" s="135">
        <v>0</v>
      </c>
      <c r="T123" s="136"/>
      <c r="U123" s="134" t="s">
        <v>6</v>
      </c>
      <c r="V123" s="135">
        <v>0</v>
      </c>
      <c r="W123" s="133"/>
      <c r="X123" s="134" t="s">
        <v>6</v>
      </c>
      <c r="Y123" s="135">
        <f>SUM(Y118:Y121)-MAX(Y118:Y121)</f>
        <v>0</v>
      </c>
      <c r="Z123" s="135">
        <f>SUM(Z118:Z121)</f>
        <v>0</v>
      </c>
      <c r="AA123" s="135">
        <v>0</v>
      </c>
      <c r="AB123" s="135">
        <f>SUM(AB118:AB121)</f>
        <v>0</v>
      </c>
      <c r="AC123" s="135">
        <f>P123+Y123-AA123-AB123</f>
        <v>0</v>
      </c>
      <c r="AD123" s="137"/>
      <c r="AE123" s="138"/>
      <c r="AF123" s="138"/>
      <c r="AG123" s="135">
        <f>SUM(AG118:AG121)</f>
        <v>0</v>
      </c>
      <c r="AH123" s="139" t="s">
        <v>62</v>
      </c>
      <c r="AI123" s="138"/>
      <c r="AJ123" s="140"/>
      <c r="AK123" s="141"/>
      <c r="AL123" s="142">
        <f>SUM(AE118:AF122)+AG123+SUM(AH118:AI122)</f>
        <v>0</v>
      </c>
      <c r="AM123" s="143"/>
      <c r="AN123" s="135">
        <v>0</v>
      </c>
      <c r="AO123" s="144">
        <f>AC123</f>
        <v>0</v>
      </c>
      <c r="AP123" s="135">
        <v>0</v>
      </c>
      <c r="AQ123" s="135">
        <f>AL123/4</f>
        <v>0</v>
      </c>
      <c r="AR123" s="135">
        <f>AO123+AQ123</f>
        <v>0</v>
      </c>
      <c r="AS123" s="145"/>
      <c r="AT123" s="146"/>
      <c r="AU123" s="147"/>
      <c r="AV123" s="148"/>
    </row>
    <row r="124" spans="12:28" ht="12.75">
      <c r="L124" s="72" t="s">
        <v>180</v>
      </c>
      <c r="O124" s="72" t="s">
        <v>180</v>
      </c>
      <c r="P124" s="72" t="s">
        <v>180</v>
      </c>
      <c r="Z124" s="72" t="s">
        <v>180</v>
      </c>
      <c r="AB124" s="72" t="s">
        <v>180</v>
      </c>
    </row>
  </sheetData>
  <mergeCells count="15">
    <mergeCell ref="Z115:AB115"/>
    <mergeCell ref="J2:M2"/>
    <mergeCell ref="AL3:AM3"/>
    <mergeCell ref="AB3:AC3"/>
    <mergeCell ref="Z75:AB75"/>
    <mergeCell ref="Z5:AB5"/>
    <mergeCell ref="Z15:AB15"/>
    <mergeCell ref="Z25:AB25"/>
    <mergeCell ref="Z35:AB35"/>
    <mergeCell ref="Z85:AB85"/>
    <mergeCell ref="Z95:AB95"/>
    <mergeCell ref="Z105:AB105"/>
    <mergeCell ref="Z45:AB45"/>
    <mergeCell ref="Z55:AB55"/>
    <mergeCell ref="Z65:AB65"/>
  </mergeCells>
  <conditionalFormatting sqref="O1">
    <cfRule type="cellIs" priority="1" dxfId="0" operator="equal" stopIfTrue="1">
      <formula>"E"</formula>
    </cfRule>
  </conditionalFormatting>
  <conditionalFormatting sqref="C8:C12 C18:C22 C28:C32 C38:C42 C48:C52 C58:C62 C68:C72 C78:C82 C88:C92 C98:C102 C108:C112 C118:C122">
    <cfRule type="cellIs" priority="2" dxfId="1" operator="equal" stopIfTrue="1">
      <formula>"GHOST"</formula>
    </cfRule>
  </conditionalFormatting>
  <printOptions/>
  <pageMargins left="0" right="0" top="0" bottom="0" header="0" footer="0"/>
  <pageSetup horizontalDpi="600" verticalDpi="600" orientation="landscape" scale="85" r:id="rId1"/>
  <rowBreaks count="2" manualBreakCount="2">
    <brk id="43" min="9" max="45" man="1"/>
    <brk id="83" min="9" max="45" man="1"/>
  </rowBreaks>
  <colBreaks count="2" manualBreakCount="2">
    <brk id="9" max="112" man="1"/>
    <brk id="29" min="3" max="122" man="1"/>
  </colBreaks>
</worksheet>
</file>

<file path=xl/worksheets/sheet4.xml><?xml version="1.0" encoding="utf-8"?>
<worksheet xmlns="http://schemas.openxmlformats.org/spreadsheetml/2006/main" xmlns:r="http://schemas.openxmlformats.org/officeDocument/2006/relationships">
  <dimension ref="A1:X129"/>
  <sheetViews>
    <sheetView workbookViewId="0" topLeftCell="A1">
      <selection activeCell="K4" sqref="K4:K50"/>
    </sheetView>
  </sheetViews>
  <sheetFormatPr defaultColWidth="9.140625" defaultRowHeight="12.75"/>
  <cols>
    <col min="1" max="1" width="6.7109375" style="188" customWidth="1"/>
    <col min="2" max="2" width="6.28125" style="188" customWidth="1"/>
    <col min="3" max="10" width="9.140625" style="188" customWidth="1"/>
    <col min="11" max="11" width="6.57421875" style="188" customWidth="1"/>
    <col min="12" max="16384" width="9.140625" style="188" customWidth="1"/>
  </cols>
  <sheetData>
    <row r="1" spans="2:24" ht="89.25" customHeight="1">
      <c r="B1" s="398" t="s">
        <v>182</v>
      </c>
      <c r="C1" s="398"/>
      <c r="D1" s="398"/>
      <c r="E1" s="398"/>
      <c r="F1" s="398"/>
      <c r="G1" s="398"/>
      <c r="L1" s="398" t="s">
        <v>183</v>
      </c>
      <c r="M1" s="399"/>
      <c r="N1" s="399"/>
      <c r="O1" s="399"/>
      <c r="P1" s="399"/>
      <c r="Q1" s="399"/>
      <c r="S1" s="189" t="s">
        <v>184</v>
      </c>
      <c r="U1" s="188" t="s">
        <v>185</v>
      </c>
      <c r="V1" s="189" t="s">
        <v>186</v>
      </c>
      <c r="X1" s="189" t="s">
        <v>187</v>
      </c>
    </row>
    <row r="2" spans="1:18" ht="11.25">
      <c r="A2" s="235">
        <v>2009</v>
      </c>
      <c r="H2" s="190"/>
      <c r="K2" s="241">
        <v>2012</v>
      </c>
      <c r="L2" s="191"/>
      <c r="O2" s="190"/>
      <c r="R2" s="241">
        <v>2012</v>
      </c>
    </row>
    <row r="3" spans="1:23" ht="11.25">
      <c r="A3" s="188" t="s">
        <v>188</v>
      </c>
      <c r="B3" s="191" t="s">
        <v>189</v>
      </c>
      <c r="C3" s="192" t="s">
        <v>190</v>
      </c>
      <c r="D3" s="192" t="s">
        <v>46</v>
      </c>
      <c r="E3" s="193" t="s">
        <v>191</v>
      </c>
      <c r="F3" s="193" t="s">
        <v>192</v>
      </c>
      <c r="G3" s="194" t="s">
        <v>193</v>
      </c>
      <c r="H3" s="195" t="s">
        <v>176</v>
      </c>
      <c r="K3" s="188" t="s">
        <v>188</v>
      </c>
      <c r="L3" s="191" t="s">
        <v>189</v>
      </c>
      <c r="M3" s="192" t="s">
        <v>46</v>
      </c>
      <c r="N3" s="190" t="s">
        <v>193</v>
      </c>
      <c r="O3" s="195" t="s">
        <v>176</v>
      </c>
      <c r="S3" s="188" t="s">
        <v>194</v>
      </c>
      <c r="T3" s="188" t="s">
        <v>195</v>
      </c>
      <c r="V3" s="188" t="s">
        <v>194</v>
      </c>
      <c r="W3" s="188" t="s">
        <v>195</v>
      </c>
    </row>
    <row r="4" spans="2:23" ht="11.25">
      <c r="B4" s="406"/>
      <c r="C4" s="407"/>
      <c r="D4" s="408"/>
      <c r="E4" s="190">
        <v>100</v>
      </c>
      <c r="F4" s="198">
        <f aca="true" t="shared" si="0" ref="F4:F26">(D4/E4)</f>
        <v>0</v>
      </c>
      <c r="G4" s="195">
        <v>0.1</v>
      </c>
      <c r="H4" s="195">
        <v>1</v>
      </c>
      <c r="M4" s="199"/>
      <c r="N4" s="195">
        <v>1</v>
      </c>
      <c r="O4" s="195">
        <v>1</v>
      </c>
      <c r="R4" s="188">
        <v>1</v>
      </c>
      <c r="S4" s="188">
        <v>1</v>
      </c>
      <c r="T4" s="201">
        <v>60</v>
      </c>
      <c r="U4" s="188">
        <v>1</v>
      </c>
      <c r="V4" s="188">
        <v>31</v>
      </c>
      <c r="W4" s="190">
        <v>72</v>
      </c>
    </row>
    <row r="5" spans="3:23" ht="11.25">
      <c r="C5" s="196"/>
      <c r="D5" s="197"/>
      <c r="E5" s="190">
        <v>100</v>
      </c>
      <c r="F5" s="198">
        <f t="shared" si="0"/>
        <v>0</v>
      </c>
      <c r="G5" s="195"/>
      <c r="H5" s="195">
        <v>0.9</v>
      </c>
      <c r="M5" s="199"/>
      <c r="N5" s="195">
        <v>0.9</v>
      </c>
      <c r="O5" s="195">
        <v>2</v>
      </c>
      <c r="R5" s="188">
        <v>2</v>
      </c>
      <c r="S5" s="188">
        <v>2</v>
      </c>
      <c r="T5" s="190">
        <v>66</v>
      </c>
      <c r="U5" s="188">
        <v>2</v>
      </c>
      <c r="W5" s="190"/>
    </row>
    <row r="6" spans="3:23" ht="11.25">
      <c r="C6" s="196"/>
      <c r="D6" s="197"/>
      <c r="E6" s="190">
        <v>100</v>
      </c>
      <c r="F6" s="198">
        <f t="shared" si="0"/>
        <v>0</v>
      </c>
      <c r="G6" s="195"/>
      <c r="H6" s="195">
        <v>0.85</v>
      </c>
      <c r="M6" s="199"/>
      <c r="N6" s="195">
        <v>0.85</v>
      </c>
      <c r="O6" s="195">
        <v>3</v>
      </c>
      <c r="R6" s="188">
        <v>3</v>
      </c>
      <c r="S6" s="188">
        <v>3</v>
      </c>
      <c r="T6" s="237">
        <v>80</v>
      </c>
      <c r="U6" s="188">
        <v>3</v>
      </c>
      <c r="W6" s="190"/>
    </row>
    <row r="7" spans="3:23" ht="11.25">
      <c r="C7" s="196"/>
      <c r="D7" s="197"/>
      <c r="E7" s="190">
        <v>100</v>
      </c>
      <c r="F7" s="198">
        <f t="shared" si="0"/>
        <v>0</v>
      </c>
      <c r="G7" s="195"/>
      <c r="H7" s="195">
        <v>0.8</v>
      </c>
      <c r="M7" s="199"/>
      <c r="N7" s="195">
        <v>0.8</v>
      </c>
      <c r="O7" s="195">
        <v>4</v>
      </c>
      <c r="R7" s="188">
        <v>4</v>
      </c>
      <c r="S7" s="188">
        <v>4</v>
      </c>
      <c r="T7" s="190">
        <v>67</v>
      </c>
      <c r="U7" s="188">
        <v>4</v>
      </c>
      <c r="W7" s="190"/>
    </row>
    <row r="8" spans="3:23" ht="11.25">
      <c r="C8" s="196"/>
      <c r="D8" s="197"/>
      <c r="E8" s="190">
        <v>100</v>
      </c>
      <c r="F8" s="198">
        <f t="shared" si="0"/>
        <v>0</v>
      </c>
      <c r="G8" s="195"/>
      <c r="H8" s="195">
        <v>0.75</v>
      </c>
      <c r="M8" s="199"/>
      <c r="N8" s="195">
        <v>0.75</v>
      </c>
      <c r="O8" s="195">
        <v>5</v>
      </c>
      <c r="R8" s="188">
        <v>5</v>
      </c>
      <c r="S8" s="188">
        <v>6</v>
      </c>
      <c r="T8" s="190">
        <v>59</v>
      </c>
      <c r="U8" s="188">
        <v>5</v>
      </c>
      <c r="W8" s="190"/>
    </row>
    <row r="9" spans="3:23" ht="11.25">
      <c r="C9" s="196"/>
      <c r="D9" s="197"/>
      <c r="E9" s="190">
        <v>100</v>
      </c>
      <c r="F9" s="198">
        <f t="shared" si="0"/>
        <v>0</v>
      </c>
      <c r="G9" s="195"/>
      <c r="H9" s="195">
        <v>0.7</v>
      </c>
      <c r="M9" s="199"/>
      <c r="N9" s="195">
        <v>0.7</v>
      </c>
      <c r="O9" s="195">
        <v>6</v>
      </c>
      <c r="R9" s="188">
        <v>6</v>
      </c>
      <c r="S9" s="188">
        <v>7</v>
      </c>
      <c r="T9" s="190">
        <v>30</v>
      </c>
      <c r="U9" s="188">
        <v>6</v>
      </c>
      <c r="W9" s="190"/>
    </row>
    <row r="10" spans="3:23" ht="11.25">
      <c r="C10" s="196"/>
      <c r="D10" s="197"/>
      <c r="E10" s="190">
        <v>100</v>
      </c>
      <c r="F10" s="198">
        <f t="shared" si="0"/>
        <v>0</v>
      </c>
      <c r="G10" s="195"/>
      <c r="H10" s="195">
        <v>0.65</v>
      </c>
      <c r="M10" s="199"/>
      <c r="N10" s="195">
        <v>0.65</v>
      </c>
      <c r="O10" s="195">
        <v>7</v>
      </c>
      <c r="R10" s="188">
        <v>7</v>
      </c>
      <c r="S10" s="188">
        <v>8</v>
      </c>
      <c r="T10" s="190">
        <v>78</v>
      </c>
      <c r="U10" s="188">
        <v>7</v>
      </c>
      <c r="W10" s="190"/>
    </row>
    <row r="11" spans="3:23" ht="11.25">
      <c r="C11" s="196"/>
      <c r="D11" s="197"/>
      <c r="E11" s="190">
        <v>100</v>
      </c>
      <c r="F11" s="198">
        <f t="shared" si="0"/>
        <v>0</v>
      </c>
      <c r="G11" s="195"/>
      <c r="H11" s="195">
        <v>0.6</v>
      </c>
      <c r="M11" s="199"/>
      <c r="N11" s="195">
        <v>0.6</v>
      </c>
      <c r="O11" s="195">
        <v>8</v>
      </c>
      <c r="R11" s="188">
        <v>8</v>
      </c>
      <c r="S11" s="188">
        <v>9</v>
      </c>
      <c r="T11" s="190">
        <v>73</v>
      </c>
      <c r="U11" s="188">
        <v>8</v>
      </c>
      <c r="W11" s="190"/>
    </row>
    <row r="12" spans="3:23" ht="11.25">
      <c r="C12" s="196"/>
      <c r="D12" s="197"/>
      <c r="E12" s="190">
        <v>100</v>
      </c>
      <c r="F12" s="198">
        <f t="shared" si="0"/>
        <v>0</v>
      </c>
      <c r="G12" s="195"/>
      <c r="H12" s="195">
        <v>0.55</v>
      </c>
      <c r="M12" s="199"/>
      <c r="N12" s="195">
        <v>0.55</v>
      </c>
      <c r="O12" s="195">
        <v>9</v>
      </c>
      <c r="R12" s="188">
        <v>9</v>
      </c>
      <c r="S12" s="188">
        <v>11</v>
      </c>
      <c r="T12" s="190">
        <v>74</v>
      </c>
      <c r="U12" s="188">
        <v>9</v>
      </c>
      <c r="W12" s="190"/>
    </row>
    <row r="13" spans="3:23" ht="11.25">
      <c r="C13" s="196"/>
      <c r="D13" s="197"/>
      <c r="E13" s="190">
        <v>100</v>
      </c>
      <c r="F13" s="198">
        <f t="shared" si="0"/>
        <v>0</v>
      </c>
      <c r="G13" s="195"/>
      <c r="H13" s="195">
        <v>0.5</v>
      </c>
      <c r="M13" s="199"/>
      <c r="N13" s="195">
        <v>0.5</v>
      </c>
      <c r="O13" s="195">
        <v>10</v>
      </c>
      <c r="R13" s="188">
        <v>10</v>
      </c>
      <c r="S13" s="188">
        <v>12</v>
      </c>
      <c r="T13" s="190">
        <v>50</v>
      </c>
      <c r="U13" s="188">
        <v>10</v>
      </c>
      <c r="W13" s="190"/>
    </row>
    <row r="14" spans="3:23" ht="11.25">
      <c r="C14" s="196"/>
      <c r="D14" s="197"/>
      <c r="E14" s="190">
        <v>100</v>
      </c>
      <c r="F14" s="198">
        <f t="shared" si="0"/>
        <v>0</v>
      </c>
      <c r="G14" s="195"/>
      <c r="H14" s="195" t="s">
        <v>196</v>
      </c>
      <c r="L14" s="365"/>
      <c r="M14" s="366"/>
      <c r="N14" s="367">
        <v>0.5</v>
      </c>
      <c r="O14" s="367">
        <v>0.5</v>
      </c>
      <c r="R14" s="188">
        <v>11</v>
      </c>
      <c r="S14" s="188">
        <v>14</v>
      </c>
      <c r="T14" s="190">
        <v>64</v>
      </c>
      <c r="W14" s="190"/>
    </row>
    <row r="15" spans="3:23" ht="11.25">
      <c r="C15" s="196"/>
      <c r="D15" s="197"/>
      <c r="E15" s="190">
        <v>100</v>
      </c>
      <c r="F15" s="198">
        <f t="shared" si="0"/>
        <v>0</v>
      </c>
      <c r="G15" s="195"/>
      <c r="H15" s="195">
        <v>0.3</v>
      </c>
      <c r="L15" s="365"/>
      <c r="M15" s="366"/>
      <c r="N15" s="367">
        <v>0.5</v>
      </c>
      <c r="O15" s="367">
        <v>0.5</v>
      </c>
      <c r="R15" s="188">
        <v>12</v>
      </c>
      <c r="S15" s="188">
        <v>16</v>
      </c>
      <c r="T15" s="190">
        <v>55</v>
      </c>
      <c r="W15" s="190"/>
    </row>
    <row r="16" spans="3:23" ht="11.25">
      <c r="C16" s="196"/>
      <c r="D16" s="197"/>
      <c r="E16" s="190">
        <v>100</v>
      </c>
      <c r="F16" s="198">
        <f t="shared" si="0"/>
        <v>0</v>
      </c>
      <c r="G16" s="195"/>
      <c r="H16" s="195">
        <v>0.3</v>
      </c>
      <c r="L16" s="365"/>
      <c r="M16" s="366"/>
      <c r="N16" s="367"/>
      <c r="O16" s="367"/>
      <c r="R16" s="188">
        <v>13</v>
      </c>
      <c r="S16" s="188">
        <v>17</v>
      </c>
      <c r="T16" s="190">
        <v>50</v>
      </c>
      <c r="W16" s="190"/>
    </row>
    <row r="17" spans="3:23" ht="11.25">
      <c r="C17" s="196"/>
      <c r="D17" s="197"/>
      <c r="E17" s="190">
        <v>100</v>
      </c>
      <c r="F17" s="198">
        <f t="shared" si="0"/>
        <v>0</v>
      </c>
      <c r="G17" s="195"/>
      <c r="H17" s="195">
        <v>0.3</v>
      </c>
      <c r="L17" s="365"/>
      <c r="M17" s="366"/>
      <c r="N17" s="367"/>
      <c r="O17" s="367"/>
      <c r="R17" s="188">
        <v>14</v>
      </c>
      <c r="S17" s="188">
        <v>18</v>
      </c>
      <c r="T17" s="190">
        <v>50</v>
      </c>
      <c r="W17" s="190"/>
    </row>
    <row r="18" spans="3:23" ht="11.25">
      <c r="C18" s="196"/>
      <c r="D18" s="197"/>
      <c r="E18" s="190">
        <v>100</v>
      </c>
      <c r="F18" s="198">
        <f t="shared" si="0"/>
        <v>0</v>
      </c>
      <c r="G18" s="195"/>
      <c r="H18" s="195" t="s">
        <v>197</v>
      </c>
      <c r="L18" s="365"/>
      <c r="M18" s="366"/>
      <c r="N18" s="367"/>
      <c r="O18" s="367"/>
      <c r="R18" s="188">
        <v>15</v>
      </c>
      <c r="S18" s="188">
        <v>21</v>
      </c>
      <c r="T18" s="190">
        <v>60</v>
      </c>
      <c r="W18" s="190"/>
    </row>
    <row r="19" spans="3:23" ht="11.25">
      <c r="C19" s="202"/>
      <c r="D19" s="197"/>
      <c r="E19" s="190">
        <v>100</v>
      </c>
      <c r="F19" s="198">
        <f t="shared" si="0"/>
        <v>0</v>
      </c>
      <c r="G19" s="195"/>
      <c r="H19" s="195">
        <v>0.1</v>
      </c>
      <c r="M19" s="199"/>
      <c r="N19" s="195"/>
      <c r="O19" s="195"/>
      <c r="R19" s="188">
        <v>16</v>
      </c>
      <c r="S19" s="188">
        <v>25</v>
      </c>
      <c r="T19" s="190">
        <v>52</v>
      </c>
      <c r="W19" s="190"/>
    </row>
    <row r="20" spans="3:23" ht="11.25">
      <c r="C20" s="196"/>
      <c r="D20" s="197"/>
      <c r="E20" s="190">
        <v>100</v>
      </c>
      <c r="F20" s="198">
        <f t="shared" si="0"/>
        <v>0</v>
      </c>
      <c r="G20" s="195"/>
      <c r="H20" s="195">
        <v>0.1</v>
      </c>
      <c r="N20" s="195"/>
      <c r="O20" s="195"/>
      <c r="R20" s="188">
        <v>17</v>
      </c>
      <c r="S20" s="188">
        <v>31</v>
      </c>
      <c r="T20" s="190">
        <v>72</v>
      </c>
      <c r="W20" s="190"/>
    </row>
    <row r="21" spans="3:23" ht="11.25">
      <c r="C21" s="196"/>
      <c r="D21" s="197"/>
      <c r="E21" s="190">
        <v>100</v>
      </c>
      <c r="F21" s="198">
        <f t="shared" si="0"/>
        <v>0</v>
      </c>
      <c r="G21" s="195"/>
      <c r="H21" s="195">
        <v>0.1</v>
      </c>
      <c r="M21" s="199"/>
      <c r="N21" s="195"/>
      <c r="O21" s="195"/>
      <c r="R21" s="188">
        <v>18</v>
      </c>
      <c r="S21" s="188">
        <v>32</v>
      </c>
      <c r="T21" s="190">
        <v>60</v>
      </c>
      <c r="W21" s="190"/>
    </row>
    <row r="22" spans="3:23" ht="11.25">
      <c r="C22" s="196"/>
      <c r="D22" s="197"/>
      <c r="E22" s="190">
        <v>100</v>
      </c>
      <c r="F22" s="198">
        <f t="shared" si="0"/>
        <v>0</v>
      </c>
      <c r="G22" s="195"/>
      <c r="H22" s="195"/>
      <c r="M22" s="199"/>
      <c r="N22" s="195"/>
      <c r="O22" s="195"/>
      <c r="R22" s="188">
        <v>19</v>
      </c>
      <c r="S22" s="188">
        <v>33</v>
      </c>
      <c r="T22" s="200">
        <v>70</v>
      </c>
      <c r="W22" s="190"/>
    </row>
    <row r="23" spans="3:23" ht="11.25">
      <c r="C23" s="196"/>
      <c r="D23" s="197"/>
      <c r="E23" s="190">
        <v>100</v>
      </c>
      <c r="F23" s="198">
        <f t="shared" si="0"/>
        <v>0</v>
      </c>
      <c r="G23" s="195"/>
      <c r="H23" s="195"/>
      <c r="M23" s="199"/>
      <c r="N23" s="195"/>
      <c r="O23" s="195"/>
      <c r="R23" s="188">
        <v>20</v>
      </c>
      <c r="S23" s="188">
        <v>34</v>
      </c>
      <c r="T23" s="190">
        <v>48</v>
      </c>
      <c r="W23" s="190"/>
    </row>
    <row r="24" spans="3:23" ht="11.25">
      <c r="C24" s="196"/>
      <c r="D24" s="197"/>
      <c r="E24" s="190">
        <v>100</v>
      </c>
      <c r="F24" s="198">
        <f t="shared" si="0"/>
        <v>0</v>
      </c>
      <c r="G24" s="195"/>
      <c r="H24" s="195"/>
      <c r="M24" s="199"/>
      <c r="N24" s="195"/>
      <c r="O24" s="195"/>
      <c r="R24" s="188">
        <v>21</v>
      </c>
      <c r="S24" s="188">
        <v>36</v>
      </c>
      <c r="T24" s="190">
        <v>75</v>
      </c>
      <c r="W24" s="190"/>
    </row>
    <row r="25" spans="3:23" ht="11.25">
      <c r="C25" s="202"/>
      <c r="D25" s="197"/>
      <c r="E25" s="190">
        <v>100</v>
      </c>
      <c r="F25" s="198">
        <f t="shared" si="0"/>
        <v>0</v>
      </c>
      <c r="G25" s="195"/>
      <c r="H25" s="195"/>
      <c r="M25" s="199"/>
      <c r="N25" s="195"/>
      <c r="O25" s="195"/>
      <c r="R25" s="188">
        <v>22</v>
      </c>
      <c r="S25" s="188">
        <v>37</v>
      </c>
      <c r="T25" s="190">
        <v>56</v>
      </c>
      <c r="W25" s="190"/>
    </row>
    <row r="26" spans="2:23" ht="11.25">
      <c r="B26" s="191"/>
      <c r="C26" s="196"/>
      <c r="D26" s="197"/>
      <c r="E26" s="190">
        <v>100</v>
      </c>
      <c r="F26" s="198">
        <f t="shared" si="0"/>
        <v>0</v>
      </c>
      <c r="G26" s="195"/>
      <c r="H26" s="195"/>
      <c r="N26" s="195"/>
      <c r="O26" s="195"/>
      <c r="R26" s="188">
        <v>23</v>
      </c>
      <c r="S26" s="188">
        <v>39</v>
      </c>
      <c r="T26" s="190">
        <v>55</v>
      </c>
      <c r="W26" s="190"/>
    </row>
    <row r="27" spans="2:23" ht="11.25">
      <c r="B27" s="191"/>
      <c r="C27" s="196"/>
      <c r="G27" s="195"/>
      <c r="H27" s="195" t="s">
        <v>176</v>
      </c>
      <c r="N27" s="195"/>
      <c r="O27" s="195"/>
      <c r="R27" s="188">
        <v>24</v>
      </c>
      <c r="S27" s="188">
        <v>42</v>
      </c>
      <c r="T27" s="190">
        <v>65</v>
      </c>
      <c r="W27" s="190"/>
    </row>
    <row r="28" spans="2:23" ht="11.25">
      <c r="B28" s="191"/>
      <c r="C28" s="199"/>
      <c r="G28" s="195">
        <v>1</v>
      </c>
      <c r="H28" s="195">
        <v>1</v>
      </c>
      <c r="N28" s="195"/>
      <c r="O28" s="195"/>
      <c r="R28" s="188">
        <v>25</v>
      </c>
      <c r="S28" s="188">
        <v>44</v>
      </c>
      <c r="T28" s="190">
        <v>47</v>
      </c>
      <c r="W28" s="190"/>
    </row>
    <row r="29" spans="2:23" ht="11.25">
      <c r="B29" s="191"/>
      <c r="C29" s="196"/>
      <c r="G29" s="188">
        <v>0.9</v>
      </c>
      <c r="H29" s="195">
        <v>0.9</v>
      </c>
      <c r="N29" s="195"/>
      <c r="O29" s="195"/>
      <c r="R29" s="188">
        <v>26</v>
      </c>
      <c r="S29" s="188">
        <v>46</v>
      </c>
      <c r="T29" s="190">
        <v>40</v>
      </c>
      <c r="W29" s="190"/>
    </row>
    <row r="30" spans="2:23" ht="11.25">
      <c r="B30" s="191"/>
      <c r="C30" s="199"/>
      <c r="G30" s="195">
        <v>0.1</v>
      </c>
      <c r="H30" s="195">
        <v>0.85</v>
      </c>
      <c r="N30" s="195"/>
      <c r="O30" s="195"/>
      <c r="R30" s="188">
        <v>27</v>
      </c>
      <c r="S30" s="188">
        <v>47</v>
      </c>
      <c r="T30" s="190">
        <v>71</v>
      </c>
      <c r="W30" s="190"/>
    </row>
    <row r="31" spans="2:23" ht="11.25">
      <c r="B31" s="191"/>
      <c r="C31" s="199"/>
      <c r="G31" s="195">
        <v>0.1</v>
      </c>
      <c r="H31" s="195">
        <v>0.8</v>
      </c>
      <c r="N31" s="195"/>
      <c r="O31" s="195"/>
      <c r="R31" s="188">
        <v>28</v>
      </c>
      <c r="S31" s="188">
        <v>49</v>
      </c>
      <c r="T31" s="190">
        <v>50</v>
      </c>
      <c r="W31" s="190"/>
    </row>
    <row r="32" spans="2:23" ht="11.25">
      <c r="B32" s="191"/>
      <c r="C32" s="196"/>
      <c r="G32" s="195">
        <v>0.1</v>
      </c>
      <c r="H32" s="195">
        <v>0.75</v>
      </c>
      <c r="N32" s="195"/>
      <c r="O32" s="195"/>
      <c r="R32" s="188">
        <v>29</v>
      </c>
      <c r="T32" s="190"/>
      <c r="W32" s="190"/>
    </row>
    <row r="33" spans="2:20" ht="11.25">
      <c r="B33" s="191"/>
      <c r="C33" s="199"/>
      <c r="G33" s="195"/>
      <c r="H33" s="195">
        <v>0.7</v>
      </c>
      <c r="N33" s="195"/>
      <c r="O33" s="195"/>
      <c r="R33" s="188">
        <v>30</v>
      </c>
      <c r="T33" s="190"/>
    </row>
    <row r="34" spans="2:20" ht="11.25">
      <c r="B34" s="191"/>
      <c r="C34" s="199"/>
      <c r="G34" s="195"/>
      <c r="H34" s="195">
        <v>0.65</v>
      </c>
      <c r="R34" s="188">
        <v>31</v>
      </c>
      <c r="T34" s="190"/>
    </row>
    <row r="35" spans="2:20" ht="11.25">
      <c r="B35" s="191"/>
      <c r="C35" s="199"/>
      <c r="G35" s="195"/>
      <c r="H35" s="195">
        <v>0.6</v>
      </c>
      <c r="R35" s="188">
        <v>32</v>
      </c>
      <c r="T35" s="190"/>
    </row>
    <row r="36" spans="2:20" ht="11.25">
      <c r="B36" s="191"/>
      <c r="C36" s="199"/>
      <c r="G36" s="195"/>
      <c r="H36" s="195">
        <v>0.55</v>
      </c>
      <c r="R36" s="188">
        <v>33</v>
      </c>
      <c r="T36" s="190"/>
    </row>
    <row r="37" spans="2:20" ht="11.25">
      <c r="B37" s="191"/>
      <c r="C37" s="199"/>
      <c r="G37" s="195"/>
      <c r="H37" s="195">
        <v>0.5</v>
      </c>
      <c r="R37" s="188">
        <v>34</v>
      </c>
      <c r="T37" s="190"/>
    </row>
    <row r="38" spans="2:20" ht="11.25">
      <c r="B38" s="191"/>
      <c r="C38" s="199"/>
      <c r="G38" s="195"/>
      <c r="H38" s="195" t="s">
        <v>196</v>
      </c>
      <c r="R38" s="188">
        <v>35</v>
      </c>
      <c r="T38" s="190"/>
    </row>
    <row r="39" spans="2:20" ht="11.25">
      <c r="B39" s="191"/>
      <c r="C39" s="199"/>
      <c r="G39" s="195"/>
      <c r="H39" s="195">
        <v>0.3</v>
      </c>
      <c r="R39" s="188">
        <v>36</v>
      </c>
      <c r="T39" s="190"/>
    </row>
    <row r="40" spans="2:20" ht="11.25">
      <c r="B40" s="191"/>
      <c r="C40" s="199"/>
      <c r="G40" s="195"/>
      <c r="H40" s="195">
        <v>0.3</v>
      </c>
      <c r="R40" s="188">
        <v>37</v>
      </c>
      <c r="T40" s="190"/>
    </row>
    <row r="41" spans="2:20" ht="11.25">
      <c r="B41" s="191"/>
      <c r="C41" s="199"/>
      <c r="G41" s="195"/>
      <c r="H41" s="195">
        <v>0.3</v>
      </c>
      <c r="R41" s="188">
        <v>38</v>
      </c>
      <c r="T41" s="190"/>
    </row>
    <row r="42" spans="2:20" ht="11.25">
      <c r="B42" s="191"/>
      <c r="C42" s="199"/>
      <c r="H42" s="195" t="s">
        <v>197</v>
      </c>
      <c r="R42" s="188">
        <v>39</v>
      </c>
      <c r="T42" s="190"/>
    </row>
    <row r="43" spans="2:20" ht="11.25">
      <c r="B43" s="191"/>
      <c r="C43" s="199"/>
      <c r="H43" s="195">
        <v>0.1</v>
      </c>
      <c r="R43" s="188">
        <v>40</v>
      </c>
      <c r="T43" s="190"/>
    </row>
    <row r="44" spans="2:20" ht="11.25">
      <c r="B44" s="191"/>
      <c r="C44" s="199"/>
      <c r="H44" s="195">
        <v>0.1</v>
      </c>
      <c r="R44" s="188">
        <v>41</v>
      </c>
      <c r="T44" s="190"/>
    </row>
    <row r="45" spans="2:20" ht="11.25">
      <c r="B45" s="191"/>
      <c r="C45" s="199"/>
      <c r="H45" s="195">
        <v>0.1</v>
      </c>
      <c r="T45" s="190"/>
    </row>
    <row r="46" ht="11.25">
      <c r="T46" s="190"/>
    </row>
    <row r="47" ht="11.25">
      <c r="T47" s="190"/>
    </row>
    <row r="48" ht="11.25">
      <c r="T48" s="190"/>
    </row>
    <row r="49" ht="11.25">
      <c r="T49" s="190"/>
    </row>
    <row r="50" ht="11.25">
      <c r="T50" s="190"/>
    </row>
    <row r="51" ht="11.25">
      <c r="T51" s="190"/>
    </row>
    <row r="52" ht="11.25">
      <c r="T52" s="190"/>
    </row>
    <row r="53" ht="11.25">
      <c r="T53" s="190"/>
    </row>
    <row r="54" ht="11.25">
      <c r="T54" s="190"/>
    </row>
    <row r="55" ht="11.25">
      <c r="T55" s="190"/>
    </row>
    <row r="56" ht="11.25">
      <c r="T56" s="190"/>
    </row>
    <row r="57" ht="11.25">
      <c r="T57" s="190"/>
    </row>
    <row r="58" ht="11.25">
      <c r="T58" s="190"/>
    </row>
    <row r="59" ht="11.25">
      <c r="T59" s="190"/>
    </row>
    <row r="60" ht="11.25">
      <c r="T60" s="190"/>
    </row>
    <row r="61" ht="11.25">
      <c r="T61" s="190"/>
    </row>
    <row r="62" ht="11.25">
      <c r="T62" s="190"/>
    </row>
    <row r="63" ht="11.25">
      <c r="T63" s="190"/>
    </row>
    <row r="64" ht="11.25">
      <c r="T64" s="190"/>
    </row>
    <row r="65" ht="11.25">
      <c r="T65" s="190"/>
    </row>
    <row r="66" ht="11.25">
      <c r="T66" s="190"/>
    </row>
    <row r="67" ht="11.25">
      <c r="T67" s="190"/>
    </row>
    <row r="127" spans="1:15" ht="11.25">
      <c r="A127" s="203"/>
      <c r="B127" s="203"/>
      <c r="C127" s="203"/>
      <c r="D127" s="204"/>
      <c r="E127" s="203"/>
      <c r="F127" s="203"/>
      <c r="G127" s="205"/>
      <c r="H127" s="205"/>
      <c r="I127" s="203"/>
      <c r="J127" s="203"/>
      <c r="K127" s="203"/>
      <c r="L127" s="203"/>
      <c r="M127" s="203"/>
      <c r="O127" s="203"/>
    </row>
    <row r="128" spans="1:15" ht="11.25">
      <c r="A128" s="203" t="s">
        <v>198</v>
      </c>
      <c r="B128" s="203"/>
      <c r="C128" s="203"/>
      <c r="D128" s="204" t="s">
        <v>199</v>
      </c>
      <c r="E128" s="203"/>
      <c r="F128" s="203"/>
      <c r="G128" s="205"/>
      <c r="H128" s="205"/>
      <c r="I128" s="203"/>
      <c r="J128" s="203"/>
      <c r="K128" s="203"/>
      <c r="L128" s="203" t="s">
        <v>28</v>
      </c>
      <c r="M128" s="203"/>
      <c r="O128" s="203"/>
    </row>
    <row r="129" spans="1:15" ht="11.25">
      <c r="A129" s="188" t="s">
        <v>188</v>
      </c>
      <c r="B129" s="191" t="s">
        <v>189</v>
      </c>
      <c r="C129" s="192" t="s">
        <v>190</v>
      </c>
      <c r="D129" s="192" t="s">
        <v>46</v>
      </c>
      <c r="E129" s="193" t="s">
        <v>191</v>
      </c>
      <c r="F129" s="193" t="s">
        <v>192</v>
      </c>
      <c r="G129" s="194" t="s">
        <v>193</v>
      </c>
      <c r="H129" s="195" t="s">
        <v>176</v>
      </c>
      <c r="K129" s="188" t="s">
        <v>188</v>
      </c>
      <c r="L129" s="191" t="s">
        <v>189</v>
      </c>
      <c r="M129" s="192" t="s">
        <v>46</v>
      </c>
      <c r="O129" s="195" t="s">
        <v>176</v>
      </c>
    </row>
  </sheetData>
  <mergeCells count="2">
    <mergeCell ref="B1:G1"/>
    <mergeCell ref="L1:Q1"/>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M61"/>
  <sheetViews>
    <sheetView workbookViewId="0" topLeftCell="A1">
      <selection activeCell="G12" sqref="G12:H12"/>
    </sheetView>
  </sheetViews>
  <sheetFormatPr defaultColWidth="9.140625" defaultRowHeight="12.75"/>
  <cols>
    <col min="1" max="1" width="4.28125" style="162" customWidth="1"/>
    <col min="2" max="2" width="36.7109375" style="162" customWidth="1"/>
    <col min="3" max="3" width="9.7109375" style="162" customWidth="1"/>
    <col min="4" max="4" width="11.28125" style="162" customWidth="1"/>
    <col min="5" max="5" width="9.140625" style="162" customWidth="1"/>
    <col min="6" max="6" width="4.28125" style="162" customWidth="1"/>
    <col min="7" max="7" width="44.7109375" style="162" bestFit="1" customWidth="1"/>
    <col min="8" max="8" width="9.7109375" style="162" customWidth="1"/>
    <col min="9" max="9" width="13.00390625" style="162" customWidth="1"/>
    <col min="10" max="11" width="9.140625" style="162" customWidth="1"/>
    <col min="12" max="12" width="25.00390625" style="162" customWidth="1"/>
    <col min="13" max="16384" width="9.140625" style="162" customWidth="1"/>
  </cols>
  <sheetData>
    <row r="1" spans="1:8" ht="15">
      <c r="A1" s="400" t="s">
        <v>173</v>
      </c>
      <c r="B1" s="400"/>
      <c r="C1" s="400"/>
      <c r="D1" s="400"/>
      <c r="E1" s="400"/>
      <c r="F1" s="400"/>
      <c r="G1" s="400"/>
      <c r="H1" s="400"/>
    </row>
    <row r="2" spans="1:13" ht="15">
      <c r="A2" s="400" t="s">
        <v>174</v>
      </c>
      <c r="B2" s="400"/>
      <c r="C2" s="400"/>
      <c r="D2" s="400"/>
      <c r="E2" s="400"/>
      <c r="F2" s="400"/>
      <c r="G2" s="400"/>
      <c r="H2" s="400"/>
      <c r="K2"/>
      <c r="L2"/>
      <c r="M2"/>
    </row>
    <row r="3" spans="1:13" ht="15">
      <c r="A3" s="163"/>
      <c r="F3" s="163"/>
      <c r="K3"/>
      <c r="L3"/>
      <c r="M3"/>
    </row>
    <row r="4" spans="1:13" ht="15">
      <c r="A4" s="163"/>
      <c r="B4" s="359" t="s">
        <v>224</v>
      </c>
      <c r="C4" s="359"/>
      <c r="D4" s="359"/>
      <c r="E4" s="359"/>
      <c r="F4" s="360"/>
      <c r="G4" s="359"/>
      <c r="K4"/>
      <c r="L4"/>
      <c r="M4"/>
    </row>
    <row r="5" spans="1:13" ht="15">
      <c r="A5" s="163"/>
      <c r="B5" s="164"/>
      <c r="F5" s="163"/>
      <c r="K5"/>
      <c r="L5"/>
      <c r="M5"/>
    </row>
    <row r="6" spans="1:13" ht="15">
      <c r="A6" s="163"/>
      <c r="B6" s="236" t="s">
        <v>175</v>
      </c>
      <c r="C6" s="236" t="s">
        <v>176</v>
      </c>
      <c r="F6" s="163"/>
      <c r="G6" s="236" t="s">
        <v>177</v>
      </c>
      <c r="H6" s="236" t="s">
        <v>176</v>
      </c>
      <c r="I6" s="162" t="s">
        <v>217</v>
      </c>
      <c r="K6"/>
      <c r="L6"/>
      <c r="M6"/>
    </row>
    <row r="7" spans="1:13" ht="19.5" customHeight="1">
      <c r="A7" s="163">
        <v>1</v>
      </c>
      <c r="B7" s="165">
        <f>+'SJ Scores'!C5</f>
        <v>0</v>
      </c>
      <c r="C7" s="166">
        <f>+'SJ Scores'!AQ13</f>
        <v>0</v>
      </c>
      <c r="D7" s="162">
        <f>RANK(C7,$C$7:$C$12,-1)</f>
        <v>1</v>
      </c>
      <c r="F7" s="163">
        <f>+A7</f>
        <v>1</v>
      </c>
      <c r="G7" s="165">
        <f>+B7</f>
        <v>0</v>
      </c>
      <c r="H7" s="166">
        <f>+'SJ Scores'!AR13</f>
        <v>0</v>
      </c>
      <c r="I7" s="162">
        <f>RANK(H7,$H$7:$H$16,-1)</f>
        <v>1</v>
      </c>
      <c r="K7"/>
      <c r="L7"/>
      <c r="M7"/>
    </row>
    <row r="8" spans="1:13" ht="19.5" customHeight="1">
      <c r="A8" s="163">
        <v>2</v>
      </c>
      <c r="B8" s="165">
        <f>+'SJ Scores'!C15</f>
        <v>0</v>
      </c>
      <c r="C8" s="166">
        <f>+'SJ Scores'!AQ23</f>
        <v>0</v>
      </c>
      <c r="D8" s="162">
        <f aca="true" t="shared" si="0" ref="D8:D22">RANK(C8,$C$7:$C$16,-1)</f>
        <v>1</v>
      </c>
      <c r="F8" s="163">
        <f aca="true" t="shared" si="1" ref="F8:F18">+A8</f>
        <v>2</v>
      </c>
      <c r="G8" s="165">
        <f aca="true" t="shared" si="2" ref="G8:G18">+B8</f>
        <v>0</v>
      </c>
      <c r="H8" s="166">
        <f>+'SJ Scores'!AR23</f>
        <v>0</v>
      </c>
      <c r="I8" s="162">
        <f aca="true" t="shared" si="3" ref="I8:I16">RANK(H8,$H$7:$H$16,-1)</f>
        <v>1</v>
      </c>
      <c r="K8"/>
      <c r="L8"/>
      <c r="M8"/>
    </row>
    <row r="9" spans="1:13" ht="19.5" customHeight="1">
      <c r="A9" s="163">
        <v>3</v>
      </c>
      <c r="B9" s="165">
        <f>+'SJ Scores'!C25</f>
        <v>0</v>
      </c>
      <c r="C9" s="166">
        <f>+'SJ Scores'!AQ33</f>
        <v>0</v>
      </c>
      <c r="D9" s="162">
        <f t="shared" si="0"/>
        <v>1</v>
      </c>
      <c r="F9" s="163">
        <f t="shared" si="1"/>
        <v>3</v>
      </c>
      <c r="G9" s="165">
        <f t="shared" si="2"/>
        <v>0</v>
      </c>
      <c r="H9" s="166">
        <f>+'SJ Scores'!AR33</f>
        <v>0</v>
      </c>
      <c r="I9" s="162">
        <f t="shared" si="3"/>
        <v>1</v>
      </c>
      <c r="K9"/>
      <c r="L9"/>
      <c r="M9"/>
    </row>
    <row r="10" spans="1:13" ht="19.5" customHeight="1">
      <c r="A10" s="163">
        <v>4</v>
      </c>
      <c r="B10" s="165">
        <f>+'SJ Scores'!C35</f>
        <v>0</v>
      </c>
      <c r="C10" s="166">
        <f>+'SJ Scores'!AQ43</f>
        <v>0</v>
      </c>
      <c r="D10" s="162">
        <f t="shared" si="0"/>
        <v>1</v>
      </c>
      <c r="F10" s="163">
        <f t="shared" si="1"/>
        <v>4</v>
      </c>
      <c r="G10" s="165">
        <f t="shared" si="2"/>
        <v>0</v>
      </c>
      <c r="H10" s="166">
        <f>+'SJ Scores'!AR43</f>
        <v>0</v>
      </c>
      <c r="I10" s="162">
        <f t="shared" si="3"/>
        <v>1</v>
      </c>
      <c r="K10"/>
      <c r="L10"/>
      <c r="M10"/>
    </row>
    <row r="11" spans="1:13" ht="19.5" customHeight="1">
      <c r="A11" s="163">
        <v>5</v>
      </c>
      <c r="B11" s="165">
        <f>+'SJ Scores'!C45</f>
        <v>0</v>
      </c>
      <c r="C11" s="166">
        <f>+'SJ Scores'!AQ53</f>
        <v>0</v>
      </c>
      <c r="D11" s="162">
        <f t="shared" si="0"/>
        <v>1</v>
      </c>
      <c r="F11" s="163">
        <f t="shared" si="1"/>
        <v>5</v>
      </c>
      <c r="G11" s="165">
        <f t="shared" si="2"/>
        <v>0</v>
      </c>
      <c r="H11" s="166">
        <f>+'SJ Scores'!AR53</f>
        <v>0</v>
      </c>
      <c r="I11" s="162">
        <f t="shared" si="3"/>
        <v>1</v>
      </c>
      <c r="K11"/>
      <c r="L11"/>
      <c r="M11"/>
    </row>
    <row r="12" spans="1:13" ht="19.5" customHeight="1">
      <c r="A12" s="163">
        <v>6</v>
      </c>
      <c r="B12" s="409">
        <f>+'SJ Scores'!C55</f>
        <v>0</v>
      </c>
      <c r="C12" s="410">
        <f>+'SJ Scores'!AQ63</f>
        <v>0</v>
      </c>
      <c r="D12" s="162">
        <f t="shared" si="0"/>
        <v>1</v>
      </c>
      <c r="F12" s="163">
        <f t="shared" si="1"/>
        <v>6</v>
      </c>
      <c r="G12" s="409">
        <f t="shared" si="2"/>
        <v>0</v>
      </c>
      <c r="H12" s="410">
        <f>+'SJ Scores'!AR63</f>
        <v>0</v>
      </c>
      <c r="I12" s="162">
        <f t="shared" si="3"/>
        <v>1</v>
      </c>
      <c r="K12"/>
      <c r="L12"/>
      <c r="M12"/>
    </row>
    <row r="13" spans="1:13" ht="19.5" customHeight="1">
      <c r="A13" s="163">
        <v>7</v>
      </c>
      <c r="B13" s="165">
        <f>+'SJ Scores'!C65</f>
        <v>0</v>
      </c>
      <c r="C13" s="166">
        <f>+'SJ Scores'!AQ73</f>
        <v>0</v>
      </c>
      <c r="D13" s="162">
        <f t="shared" si="0"/>
        <v>1</v>
      </c>
      <c r="F13" s="163">
        <f t="shared" si="1"/>
        <v>7</v>
      </c>
      <c r="G13" s="165">
        <f t="shared" si="2"/>
        <v>0</v>
      </c>
      <c r="H13" s="166">
        <f>+'SJ Scores'!AR73</f>
        <v>0</v>
      </c>
      <c r="I13" s="162">
        <f t="shared" si="3"/>
        <v>1</v>
      </c>
      <c r="K13"/>
      <c r="L13"/>
      <c r="M13"/>
    </row>
    <row r="14" spans="1:13" ht="19.5" customHeight="1">
      <c r="A14" s="163">
        <v>8</v>
      </c>
      <c r="B14" s="165">
        <f>+'SJ Scores'!C75</f>
        <v>0</v>
      </c>
      <c r="C14" s="166">
        <f>+'SJ Scores'!AQ83</f>
        <v>0</v>
      </c>
      <c r="D14" s="162">
        <f t="shared" si="0"/>
        <v>1</v>
      </c>
      <c r="F14" s="163">
        <f t="shared" si="1"/>
        <v>8</v>
      </c>
      <c r="G14" s="165">
        <f t="shared" si="2"/>
        <v>0</v>
      </c>
      <c r="H14" s="166">
        <f>+'SJ Scores'!AR83</f>
        <v>0</v>
      </c>
      <c r="I14" s="162">
        <f t="shared" si="3"/>
        <v>1</v>
      </c>
      <c r="K14"/>
      <c r="L14"/>
      <c r="M14"/>
    </row>
    <row r="15" spans="1:13" ht="19.5" customHeight="1">
      <c r="A15" s="163">
        <v>9</v>
      </c>
      <c r="B15" s="165">
        <f>+'SJ Scores'!C85</f>
        <v>0</v>
      </c>
      <c r="C15" s="166">
        <f>+'SJ Scores'!AQ93</f>
        <v>0</v>
      </c>
      <c r="D15" s="162">
        <f t="shared" si="0"/>
        <v>1</v>
      </c>
      <c r="F15" s="163">
        <f t="shared" si="1"/>
        <v>9</v>
      </c>
      <c r="G15" s="165">
        <f t="shared" si="2"/>
        <v>0</v>
      </c>
      <c r="H15" s="166">
        <f>+'SJ Scores'!AR93</f>
        <v>0</v>
      </c>
      <c r="I15" s="162">
        <f t="shared" si="3"/>
        <v>1</v>
      </c>
      <c r="K15"/>
      <c r="L15"/>
      <c r="M15"/>
    </row>
    <row r="16" spans="1:13" ht="19.5" customHeight="1">
      <c r="A16" s="163">
        <v>10</v>
      </c>
      <c r="B16" s="165">
        <f>+'SJ Scores'!C95</f>
        <v>0</v>
      </c>
      <c r="C16" s="166">
        <f>+'SJ Scores'!AQ103</f>
        <v>0</v>
      </c>
      <c r="D16" s="162">
        <f t="shared" si="0"/>
        <v>1</v>
      </c>
      <c r="F16" s="163">
        <f t="shared" si="1"/>
        <v>10</v>
      </c>
      <c r="G16" s="165">
        <f t="shared" si="2"/>
        <v>0</v>
      </c>
      <c r="H16" s="166">
        <f>+'SJ Scores'!AR103</f>
        <v>0</v>
      </c>
      <c r="I16" s="162">
        <f t="shared" si="3"/>
        <v>1</v>
      </c>
      <c r="K16"/>
      <c r="L16"/>
      <c r="M16"/>
    </row>
    <row r="17" spans="1:13" ht="19.5" customHeight="1">
      <c r="A17" s="163">
        <v>11</v>
      </c>
      <c r="B17" s="165">
        <f>+'SJ Scores'!C105</f>
        <v>0</v>
      </c>
      <c r="C17" s="166">
        <f>+'SJ Scores'!AQ113</f>
        <v>0</v>
      </c>
      <c r="F17" s="163">
        <f t="shared" si="1"/>
        <v>11</v>
      </c>
      <c r="G17" s="165">
        <f t="shared" si="2"/>
        <v>0</v>
      </c>
      <c r="H17" s="166">
        <f>+'SJ Scores'!AR113</f>
        <v>0</v>
      </c>
      <c r="K17"/>
      <c r="L17"/>
      <c r="M17"/>
    </row>
    <row r="18" spans="1:13" ht="19.5" customHeight="1">
      <c r="A18" s="163">
        <v>12</v>
      </c>
      <c r="B18" s="165">
        <f>+'SJ Scores'!C115</f>
        <v>0</v>
      </c>
      <c r="C18" s="166">
        <f>+'SJ Scores'!AQ123</f>
        <v>0</v>
      </c>
      <c r="F18" s="163">
        <f t="shared" si="1"/>
        <v>12</v>
      </c>
      <c r="G18" s="165">
        <f t="shared" si="2"/>
        <v>0</v>
      </c>
      <c r="H18" s="169"/>
      <c r="K18"/>
      <c r="L18"/>
      <c r="M18"/>
    </row>
    <row r="19" spans="1:13" ht="19.5" customHeight="1" hidden="1">
      <c r="A19" s="163"/>
      <c r="B19" s="170" t="s">
        <v>178</v>
      </c>
      <c r="C19" s="169"/>
      <c r="D19" s="162">
        <f t="shared" si="0"/>
        <v>1</v>
      </c>
      <c r="F19" s="163"/>
      <c r="G19" s="170" t="s">
        <v>179</v>
      </c>
      <c r="H19" s="169"/>
      <c r="K19"/>
      <c r="L19"/>
      <c r="M19"/>
    </row>
    <row r="20" spans="1:13" ht="19.5" customHeight="1" hidden="1">
      <c r="A20" s="163">
        <v>1</v>
      </c>
      <c r="B20" s="171"/>
      <c r="C20" s="169"/>
      <c r="D20" s="162">
        <f t="shared" si="0"/>
        <v>1</v>
      </c>
      <c r="E20" s="172"/>
      <c r="F20" s="163">
        <v>3</v>
      </c>
      <c r="G20" s="173"/>
      <c r="H20" s="168"/>
      <c r="K20"/>
      <c r="L20"/>
      <c r="M20"/>
    </row>
    <row r="21" spans="1:13" ht="19.5" customHeight="1" hidden="1">
      <c r="A21" s="163">
        <v>2</v>
      </c>
      <c r="B21" s="173"/>
      <c r="C21" s="169"/>
      <c r="D21" s="162">
        <f t="shared" si="0"/>
        <v>1</v>
      </c>
      <c r="E21" s="172"/>
      <c r="F21" s="163">
        <v>2</v>
      </c>
      <c r="G21" s="173"/>
      <c r="H21" s="168"/>
      <c r="K21"/>
      <c r="L21"/>
      <c r="M21"/>
    </row>
    <row r="22" spans="1:13" ht="19.5" customHeight="1" hidden="1">
      <c r="A22" s="163">
        <v>3</v>
      </c>
      <c r="B22" s="174"/>
      <c r="C22" s="169"/>
      <c r="D22" s="162">
        <f t="shared" si="0"/>
        <v>1</v>
      </c>
      <c r="F22" s="163">
        <v>1</v>
      </c>
      <c r="G22" s="175"/>
      <c r="H22" s="166"/>
      <c r="K22"/>
      <c r="L22"/>
      <c r="M22"/>
    </row>
    <row r="23" spans="1:13" ht="19.5" customHeight="1">
      <c r="A23" s="163"/>
      <c r="B23" s="174"/>
      <c r="C23" s="169"/>
      <c r="F23" s="163"/>
      <c r="G23" s="169"/>
      <c r="H23" s="208"/>
      <c r="K23"/>
      <c r="L23"/>
      <c r="M23"/>
    </row>
    <row r="24" spans="1:13" ht="19.5" customHeight="1">
      <c r="A24" s="163"/>
      <c r="B24" s="174"/>
      <c r="C24" s="169"/>
      <c r="F24" s="163"/>
      <c r="G24" s="169"/>
      <c r="H24" s="208"/>
      <c r="K24"/>
      <c r="L24"/>
      <c r="M24"/>
    </row>
    <row r="25" spans="1:13" ht="19.5" customHeight="1">
      <c r="A25" s="161"/>
      <c r="B25" s="372" t="s">
        <v>175</v>
      </c>
      <c r="C25" s="162" t="s">
        <v>176</v>
      </c>
      <c r="F25" s="163"/>
      <c r="G25" s="164" t="s">
        <v>177</v>
      </c>
      <c r="H25" s="162" t="s">
        <v>176</v>
      </c>
      <c r="K25"/>
      <c r="L25"/>
      <c r="M25"/>
    </row>
    <row r="26" spans="1:13" ht="19.5" customHeight="1">
      <c r="A26" s="373"/>
      <c r="B26" s="371"/>
      <c r="C26" s="186"/>
      <c r="F26" s="370"/>
      <c r="G26" s="371"/>
      <c r="H26" s="186"/>
      <c r="K26"/>
      <c r="L26"/>
      <c r="M26"/>
    </row>
    <row r="27" spans="1:13" ht="19.5" customHeight="1">
      <c r="A27" s="370"/>
      <c r="B27" s="371"/>
      <c r="C27" s="369"/>
      <c r="E27" s="176"/>
      <c r="F27" s="370"/>
      <c r="G27" s="371"/>
      <c r="H27" s="369"/>
      <c r="K27"/>
      <c r="L27"/>
      <c r="M27"/>
    </row>
    <row r="28" spans="1:13" ht="19.5" customHeight="1">
      <c r="A28" s="370"/>
      <c r="B28" s="371"/>
      <c r="C28" s="369"/>
      <c r="E28" s="176"/>
      <c r="F28" s="370"/>
      <c r="G28" s="371"/>
      <c r="H28" s="369"/>
      <c r="K28"/>
      <c r="L28"/>
      <c r="M28"/>
    </row>
    <row r="29" spans="1:13" ht="19.5" customHeight="1">
      <c r="A29" s="370"/>
      <c r="B29" s="371"/>
      <c r="C29" s="369"/>
      <c r="F29" s="370"/>
      <c r="G29" s="371"/>
      <c r="H29" s="369"/>
      <c r="K29"/>
      <c r="L29"/>
      <c r="M29"/>
    </row>
    <row r="30" spans="1:13" ht="19.5" customHeight="1">
      <c r="A30" s="370"/>
      <c r="B30" s="371"/>
      <c r="C30" s="369"/>
      <c r="F30" s="370"/>
      <c r="G30" s="371"/>
      <c r="H30" s="369"/>
      <c r="K30"/>
      <c r="L30"/>
      <c r="M30"/>
    </row>
    <row r="31" spans="1:13" ht="19.5" customHeight="1">
      <c r="A31" s="370"/>
      <c r="B31" s="371"/>
      <c r="C31" s="369"/>
      <c r="F31" s="370"/>
      <c r="G31" s="371"/>
      <c r="H31" s="369"/>
      <c r="K31"/>
      <c r="L31"/>
      <c r="M31"/>
    </row>
    <row r="32" spans="1:13" ht="19.5" customHeight="1">
      <c r="A32" s="370"/>
      <c r="B32" s="371"/>
      <c r="C32" s="369"/>
      <c r="E32" s="167"/>
      <c r="F32" s="370"/>
      <c r="G32" s="371"/>
      <c r="H32" s="369"/>
      <c r="K32"/>
      <c r="L32"/>
      <c r="M32"/>
    </row>
    <row r="33" spans="1:13" ht="15">
      <c r="A33" s="370"/>
      <c r="B33" s="371"/>
      <c r="C33" s="369"/>
      <c r="E33" s="167"/>
      <c r="F33" s="370"/>
      <c r="G33" s="371"/>
      <c r="H33" s="369"/>
      <c r="K33"/>
      <c r="L33"/>
      <c r="M33"/>
    </row>
    <row r="34" spans="1:13" ht="15">
      <c r="A34" s="373"/>
      <c r="B34" s="371"/>
      <c r="C34" s="369"/>
      <c r="E34" s="167"/>
      <c r="F34" s="370"/>
      <c r="G34" s="371"/>
      <c r="H34" s="369"/>
      <c r="K34"/>
      <c r="L34"/>
      <c r="M34"/>
    </row>
    <row r="35" spans="1:13" ht="19.5" customHeight="1">
      <c r="A35" s="183"/>
      <c r="B35" s="164"/>
      <c r="C35" s="187"/>
      <c r="D35" s="161"/>
      <c r="E35" s="167"/>
      <c r="F35" s="184"/>
      <c r="G35" s="164"/>
      <c r="H35" s="185"/>
      <c r="I35" s="161"/>
      <c r="K35"/>
      <c r="L35"/>
      <c r="M35"/>
    </row>
    <row r="36" spans="1:13" ht="19.5" customHeight="1">
      <c r="A36" s="183"/>
      <c r="B36" s="164"/>
      <c r="C36" s="186"/>
      <c r="D36" s="161"/>
      <c r="E36" s="167"/>
      <c r="F36" s="184"/>
      <c r="G36" s="164"/>
      <c r="H36" s="185"/>
      <c r="I36" s="161"/>
      <c r="K36"/>
      <c r="L36"/>
      <c r="M36"/>
    </row>
    <row r="37" spans="4:13" ht="19.5" customHeight="1">
      <c r="D37" s="167"/>
      <c r="E37" s="167"/>
      <c r="K37"/>
      <c r="L37"/>
      <c r="M37"/>
    </row>
    <row r="38" spans="4:13" ht="19.5" customHeight="1">
      <c r="D38" s="167"/>
      <c r="E38" s="167"/>
      <c r="K38"/>
      <c r="L38"/>
      <c r="M38"/>
    </row>
    <row r="39" spans="4:13" ht="19.5" customHeight="1">
      <c r="D39" s="167"/>
      <c r="E39" s="167"/>
      <c r="K39"/>
      <c r="L39"/>
      <c r="M39"/>
    </row>
    <row r="40" spans="2:13" ht="19.5" customHeight="1">
      <c r="B40" s="164" t="s">
        <v>181</v>
      </c>
      <c r="C40" s="164"/>
      <c r="E40" s="164"/>
      <c r="G40" s="164"/>
      <c r="K40"/>
      <c r="L40"/>
      <c r="M40"/>
    </row>
    <row r="41" spans="2:5" ht="19.5" customHeight="1">
      <c r="B41" s="164"/>
      <c r="C41" s="164"/>
      <c r="D41" s="167"/>
      <c r="E41" s="167"/>
    </row>
    <row r="42" spans="2:7" ht="19.5" customHeight="1">
      <c r="B42" s="164" t="s">
        <v>235</v>
      </c>
      <c r="C42" s="164"/>
      <c r="D42" s="167"/>
      <c r="E42" s="164"/>
      <c r="G42" s="164"/>
    </row>
    <row r="43" spans="2:7" ht="19.5" customHeight="1">
      <c r="B43" s="164"/>
      <c r="C43" s="164"/>
      <c r="D43" s="167"/>
      <c r="E43" s="164"/>
      <c r="G43" s="164"/>
    </row>
    <row r="44" spans="2:7" ht="19.5" customHeight="1">
      <c r="B44" s="164"/>
      <c r="C44" s="164"/>
      <c r="D44" s="167"/>
      <c r="E44" s="164"/>
      <c r="G44" s="164"/>
    </row>
    <row r="45" spans="2:10" ht="19.5" customHeight="1">
      <c r="B45" s="164"/>
      <c r="C45" s="164"/>
      <c r="D45" s="167"/>
      <c r="E45" s="164"/>
      <c r="F45" s="164"/>
      <c r="G45" s="164"/>
      <c r="H45" s="164"/>
      <c r="J45" s="164" t="s">
        <v>223</v>
      </c>
    </row>
    <row r="46" spans="2:7" ht="19.5" customHeight="1">
      <c r="B46" s="164"/>
      <c r="C46" s="164"/>
      <c r="D46" s="167"/>
      <c r="E46" s="164"/>
      <c r="G46" s="164"/>
    </row>
    <row r="47" spans="2:4" ht="19.5" customHeight="1">
      <c r="B47" s="164"/>
      <c r="C47" s="164"/>
      <c r="D47" s="167"/>
    </row>
    <row r="48" spans="2:7" ht="19.5" customHeight="1">
      <c r="B48" s="164" t="s">
        <v>236</v>
      </c>
      <c r="C48" s="164"/>
      <c r="D48" s="167"/>
      <c r="E48" s="164"/>
      <c r="G48" s="164"/>
    </row>
    <row r="49" ht="19.5" customHeight="1">
      <c r="D49" s="167"/>
    </row>
    <row r="50" spans="4:5" ht="19.5" customHeight="1">
      <c r="D50" s="167"/>
      <c r="E50" s="167"/>
    </row>
    <row r="51" spans="4:5" ht="19.5" customHeight="1">
      <c r="D51" s="167"/>
      <c r="E51" s="167"/>
    </row>
    <row r="52" spans="4:5" ht="19.5" customHeight="1">
      <c r="D52" s="167"/>
      <c r="E52" s="167"/>
    </row>
    <row r="53" spans="4:5" ht="19.5" customHeight="1">
      <c r="D53" s="167"/>
      <c r="E53" s="167"/>
    </row>
    <row r="54" spans="4:5" ht="19.5" customHeight="1">
      <c r="D54" s="167"/>
      <c r="E54" s="167"/>
    </row>
    <row r="55" spans="4:5" ht="19.5" customHeight="1">
      <c r="D55" s="167"/>
      <c r="E55" s="167"/>
    </row>
    <row r="56" spans="4:5" ht="19.5" customHeight="1">
      <c r="D56" s="167"/>
      <c r="E56" s="167"/>
    </row>
    <row r="57" spans="4:5" ht="15">
      <c r="D57" s="167"/>
      <c r="E57" s="167"/>
    </row>
    <row r="58" spans="4:5" ht="32.25" customHeight="1">
      <c r="D58" s="167"/>
      <c r="E58" s="167"/>
    </row>
    <row r="59" spans="4:5" ht="15">
      <c r="D59" s="167"/>
      <c r="E59" s="167"/>
    </row>
    <row r="60" spans="4:6" ht="15" thickBot="1">
      <c r="D60" s="177"/>
      <c r="E60" s="177"/>
      <c r="F60" s="177"/>
    </row>
    <row r="61" spans="1:6" ht="15">
      <c r="A61" s="163"/>
      <c r="B61" s="169"/>
      <c r="F61" s="163"/>
    </row>
  </sheetData>
  <mergeCells count="2">
    <mergeCell ref="A1:H1"/>
    <mergeCell ref="A2:H2"/>
  </mergeCells>
  <printOptions/>
  <pageMargins left="0.37" right="0.27" top="0.65" bottom="0.67" header="0.44"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BF124"/>
  <sheetViews>
    <sheetView workbookViewId="0" topLeftCell="A1">
      <selection activeCell="I98" sqref="I98"/>
    </sheetView>
  </sheetViews>
  <sheetFormatPr defaultColWidth="9.140625" defaultRowHeight="12.75"/>
  <cols>
    <col min="1" max="1" width="2.8515625" style="6" customWidth="1"/>
    <col min="2" max="2" width="6.8515625" style="6" customWidth="1"/>
    <col min="3" max="3" width="25.7109375" style="6" customWidth="1"/>
    <col min="4" max="4" width="0.71875" style="6" hidden="1" customWidth="1"/>
    <col min="5" max="5" width="1.28515625" style="6" hidden="1" customWidth="1"/>
    <col min="6" max="6" width="5.421875" style="6" hidden="1" customWidth="1"/>
    <col min="7" max="8" width="8.7109375" style="6" customWidth="1"/>
    <col min="9" max="9" width="25.7109375" style="6" customWidth="1"/>
    <col min="10" max="10" width="9.421875" style="6" hidden="1" customWidth="1"/>
    <col min="11" max="11" width="0" style="6" hidden="1" customWidth="1"/>
    <col min="12" max="12" width="7.57421875" style="72" hidden="1" customWidth="1"/>
    <col min="13" max="13" width="8.7109375" style="222" hidden="1" customWidth="1"/>
    <col min="14" max="14" width="8.7109375" style="6" hidden="1" customWidth="1"/>
    <col min="15" max="15" width="8.28125" style="72" hidden="1" customWidth="1"/>
    <col min="16" max="16" width="7.7109375" style="72" hidden="1" customWidth="1"/>
    <col min="17" max="23" width="7.7109375" style="6" hidden="1" customWidth="1"/>
    <col min="24" max="24" width="7.57421875" style="6" hidden="1" customWidth="1"/>
    <col min="25" max="25" width="8.7109375" style="6" hidden="1" customWidth="1"/>
    <col min="26" max="26" width="9.7109375" style="6" hidden="1" customWidth="1"/>
    <col min="27" max="27" width="7.7109375" style="72" customWidth="1"/>
    <col min="28" max="30" width="7.7109375" style="6" customWidth="1"/>
    <col min="31" max="31" width="0" style="6" hidden="1" customWidth="1"/>
    <col min="32" max="36" width="8.7109375" style="6" customWidth="1"/>
    <col min="37" max="38" width="8.00390625" style="6" hidden="1" customWidth="1"/>
    <col min="39" max="39" width="9.57421875" style="6" customWidth="1"/>
    <col min="40" max="40" width="9.00390625" style="6" customWidth="1"/>
    <col min="41" max="41" width="8.00390625" style="6" hidden="1" customWidth="1"/>
    <col min="42" max="42" width="8.00390625" style="6" customWidth="1"/>
    <col min="43" max="43" width="8.00390625" style="6" hidden="1" customWidth="1"/>
    <col min="44" max="44" width="8.00390625" style="6" customWidth="1"/>
    <col min="45" max="45" width="13.57421875" style="6" customWidth="1"/>
    <col min="46" max="46" width="8.00390625" style="6" customWidth="1"/>
    <col min="47" max="48" width="6.7109375" style="6" customWidth="1"/>
    <col min="49" max="49" width="7.7109375" style="6" customWidth="1"/>
    <col min="50" max="50" width="6.7109375" style="6" customWidth="1"/>
    <col min="51" max="52" width="0" style="6" hidden="1" customWidth="1"/>
    <col min="53" max="53" width="6.57421875" style="6" customWidth="1"/>
    <col min="54" max="54" width="5.7109375" style="6" customWidth="1"/>
    <col min="55" max="56" width="9.140625" style="6" customWidth="1"/>
    <col min="57" max="57" width="17.8515625" style="6" customWidth="1"/>
    <col min="58" max="16384" width="9.140625" style="6" customWidth="1"/>
  </cols>
  <sheetData>
    <row r="1" spans="1:58" ht="17.25">
      <c r="A1" s="1">
        <v>1</v>
      </c>
      <c r="B1" s="2"/>
      <c r="C1" s="358" t="s">
        <v>214</v>
      </c>
      <c r="D1" s="3"/>
      <c r="E1" s="3"/>
      <c r="F1" s="3"/>
      <c r="G1" s="4"/>
      <c r="H1" s="4"/>
      <c r="I1" s="2"/>
      <c r="J1" s="5" t="s">
        <v>215</v>
      </c>
      <c r="K1" s="2"/>
      <c r="M1" s="216"/>
      <c r="N1" s="209"/>
      <c r="O1" s="210" t="s">
        <v>211</v>
      </c>
      <c r="P1" s="211"/>
      <c r="Q1" s="2"/>
      <c r="R1" s="2"/>
      <c r="S1" s="4"/>
      <c r="T1" s="2"/>
      <c r="U1" s="2"/>
      <c r="V1" s="2"/>
      <c r="W1" s="4"/>
      <c r="X1" s="2"/>
      <c r="Y1" s="2"/>
      <c r="Z1" s="2"/>
      <c r="AA1" s="4"/>
      <c r="AB1" s="8"/>
      <c r="AC1" s="8"/>
      <c r="AD1" s="2"/>
      <c r="AE1" s="2"/>
      <c r="AF1" s="2"/>
      <c r="AG1" s="2"/>
      <c r="AH1" s="2"/>
      <c r="AI1" s="9"/>
      <c r="AJ1" s="2"/>
      <c r="AK1" s="10"/>
      <c r="AL1" s="4"/>
      <c r="AM1" s="2"/>
      <c r="AN1" s="10"/>
      <c r="AO1" s="10"/>
      <c r="AP1" s="11"/>
      <c r="AQ1" s="2"/>
      <c r="AR1" s="2"/>
      <c r="AS1" s="2"/>
      <c r="AT1" s="10"/>
      <c r="AU1" s="4"/>
      <c r="AV1" s="10"/>
      <c r="AW1" s="10"/>
      <c r="AX1" s="2"/>
      <c r="AY1" s="2"/>
      <c r="AZ1" s="10"/>
      <c r="BA1" s="10"/>
      <c r="BB1" s="10"/>
      <c r="BC1" s="12"/>
      <c r="BF1" s="6">
        <v>1</v>
      </c>
    </row>
    <row r="2" spans="1:58" ht="17.25">
      <c r="A2" s="1">
        <v>2</v>
      </c>
      <c r="B2" s="2"/>
      <c r="C2" s="13" t="s">
        <v>1</v>
      </c>
      <c r="D2" s="13"/>
      <c r="E2" s="13"/>
      <c r="F2" s="13"/>
      <c r="G2" s="4"/>
      <c r="H2" s="4"/>
      <c r="I2" s="12" t="s">
        <v>2</v>
      </c>
      <c r="J2" s="390">
        <v>39990</v>
      </c>
      <c r="K2" s="391"/>
      <c r="L2" s="391"/>
      <c r="M2" s="391"/>
      <c r="N2" s="14" t="s">
        <v>3</v>
      </c>
      <c r="O2" s="178"/>
      <c r="Q2" s="2"/>
      <c r="R2" s="2"/>
      <c r="S2" s="2"/>
      <c r="T2" s="2"/>
      <c r="U2" s="2"/>
      <c r="V2" s="2"/>
      <c r="W2" s="4"/>
      <c r="X2" s="2"/>
      <c r="Y2" s="2"/>
      <c r="Z2" s="16"/>
      <c r="AA2" s="179"/>
      <c r="AB2" s="17"/>
      <c r="AC2" s="17"/>
      <c r="AD2" s="12" t="s">
        <v>2</v>
      </c>
      <c r="AE2" s="2"/>
      <c r="AF2" s="2"/>
      <c r="AG2" s="2"/>
      <c r="AH2" s="2"/>
      <c r="AI2" s="9"/>
      <c r="AJ2" s="18" t="s">
        <v>4</v>
      </c>
      <c r="AK2" s="10"/>
      <c r="AL2" s="4"/>
      <c r="AM2" s="2"/>
      <c r="AN2" s="10"/>
      <c r="AO2" s="10"/>
      <c r="AP2" s="9"/>
      <c r="AQ2" s="2"/>
      <c r="AR2" s="19" t="s">
        <v>5</v>
      </c>
      <c r="AS2" s="19"/>
      <c r="AT2" s="19"/>
      <c r="AU2" s="4"/>
      <c r="AV2" s="10"/>
      <c r="AW2" s="10"/>
      <c r="AX2" s="2"/>
      <c r="AY2" s="2"/>
      <c r="AZ2" s="2"/>
      <c r="BA2" s="2"/>
      <c r="BB2" s="20"/>
      <c r="BC2" s="12"/>
      <c r="BF2" s="6">
        <v>2</v>
      </c>
    </row>
    <row r="3" spans="1:58" ht="18" thickBot="1">
      <c r="A3" s="1">
        <v>3</v>
      </c>
      <c r="B3" s="21"/>
      <c r="C3" s="156"/>
      <c r="D3" s="22"/>
      <c r="E3" s="22"/>
      <c r="F3" s="22"/>
      <c r="G3" s="22"/>
      <c r="H3" s="23"/>
      <c r="I3" s="157">
        <f ca="1">NOW()</f>
        <v>41328.58840821759</v>
      </c>
      <c r="J3" s="23" t="s">
        <v>6</v>
      </c>
      <c r="K3" s="24" t="s">
        <v>7</v>
      </c>
      <c r="L3" s="27"/>
      <c r="M3" s="217"/>
      <c r="N3" s="25"/>
      <c r="O3" s="27"/>
      <c r="P3" s="27"/>
      <c r="Q3" s="28"/>
      <c r="R3" s="24" t="s">
        <v>7</v>
      </c>
      <c r="S3" s="25"/>
      <c r="T3" s="25"/>
      <c r="U3" s="25"/>
      <c r="V3" s="25"/>
      <c r="W3" s="27"/>
      <c r="X3" s="25"/>
      <c r="Y3" s="25"/>
      <c r="Z3" s="25"/>
      <c r="AA3" s="27"/>
      <c r="AB3" s="25"/>
      <c r="AC3" s="392">
        <f ca="1">NOW()</f>
        <v>41328.58840821759</v>
      </c>
      <c r="AD3" s="394"/>
      <c r="AE3" s="28"/>
      <c r="AF3" s="27"/>
      <c r="AG3" s="24" t="s">
        <v>7</v>
      </c>
      <c r="AH3" s="25"/>
      <c r="AI3" s="27"/>
      <c r="AJ3" s="27"/>
      <c r="AK3" s="24" t="s">
        <v>7</v>
      </c>
      <c r="AL3" s="29"/>
      <c r="AM3" s="392">
        <f ca="1">NOW()</f>
        <v>41328.58840821759</v>
      </c>
      <c r="AN3" s="393"/>
      <c r="AO3" s="31"/>
      <c r="AP3" s="25"/>
      <c r="AQ3" s="25"/>
      <c r="AR3" s="24" t="s">
        <v>7</v>
      </c>
      <c r="AS3" s="25"/>
      <c r="AT3" s="27"/>
      <c r="AU3" s="27"/>
      <c r="AV3" s="30"/>
      <c r="AW3" s="30"/>
      <c r="AX3" s="32"/>
      <c r="AY3" s="12"/>
      <c r="AZ3" s="12"/>
      <c r="BA3" s="12"/>
      <c r="BB3" s="20"/>
      <c r="BC3" s="12"/>
      <c r="BF3" s="6">
        <v>3</v>
      </c>
    </row>
    <row r="4" spans="1:58" ht="30.75" customHeight="1" thickBot="1" thickTop="1">
      <c r="A4" s="1">
        <v>4</v>
      </c>
      <c r="B4" s="33"/>
      <c r="C4" s="34"/>
      <c r="D4" s="34"/>
      <c r="E4" s="34"/>
      <c r="F4" s="34"/>
      <c r="G4" s="35" t="s">
        <v>8</v>
      </c>
      <c r="H4" s="33">
        <f>C5</f>
        <v>0</v>
      </c>
      <c r="I4" s="33"/>
      <c r="J4" s="239" t="s">
        <v>219</v>
      </c>
      <c r="K4" s="207" t="s">
        <v>210</v>
      </c>
      <c r="L4" s="206">
        <v>107</v>
      </c>
      <c r="M4" s="238" t="s">
        <v>102</v>
      </c>
      <c r="N4" s="207" t="s">
        <v>210</v>
      </c>
      <c r="O4" s="206">
        <v>70</v>
      </c>
      <c r="P4" s="34"/>
      <c r="Q4" s="36" t="s">
        <v>25</v>
      </c>
      <c r="R4" s="33"/>
      <c r="S4" s="34"/>
      <c r="T4" s="34"/>
      <c r="U4" s="33"/>
      <c r="V4" s="33"/>
      <c r="W4" s="34"/>
      <c r="X4" s="240" t="s">
        <v>28</v>
      </c>
      <c r="Y4" s="207" t="s">
        <v>210</v>
      </c>
      <c r="Z4" s="206"/>
      <c r="AA4" s="58"/>
      <c r="AB4" s="58"/>
      <c r="AC4" s="58"/>
      <c r="AD4" s="37"/>
      <c r="AE4" s="38"/>
      <c r="AF4" s="35" t="s">
        <v>8</v>
      </c>
      <c r="AG4" s="212">
        <f>C5</f>
        <v>0</v>
      </c>
      <c r="AH4" s="213"/>
      <c r="AI4" s="40"/>
      <c r="AJ4" s="41"/>
      <c r="AK4" s="34"/>
      <c r="AL4" s="34"/>
      <c r="AM4" s="41"/>
      <c r="AN4" s="41"/>
      <c r="AO4" s="41"/>
      <c r="AP4" s="41"/>
      <c r="AQ4" s="33"/>
      <c r="AR4" s="33"/>
      <c r="AS4" s="41"/>
      <c r="AT4" s="34"/>
      <c r="AU4" s="41"/>
      <c r="AV4" s="33"/>
      <c r="AW4" s="33"/>
      <c r="AX4" s="42"/>
      <c r="AY4" s="42"/>
      <c r="AZ4" s="42"/>
      <c r="BA4" s="42"/>
      <c r="BB4" s="43"/>
      <c r="BC4" s="12"/>
      <c r="BF4" s="6">
        <v>4</v>
      </c>
    </row>
    <row r="5" spans="1:58" ht="19.5" customHeight="1">
      <c r="A5" s="1">
        <v>5</v>
      </c>
      <c r="B5" s="44" t="s">
        <v>8</v>
      </c>
      <c r="C5" s="226">
        <f>+TEAMS!B5</f>
        <v>0</v>
      </c>
      <c r="D5" s="45"/>
      <c r="E5" s="45"/>
      <c r="F5" s="45"/>
      <c r="G5" s="46"/>
      <c r="H5" s="46"/>
      <c r="I5" s="47"/>
      <c r="J5" s="48"/>
      <c r="K5" s="49" t="s">
        <v>9</v>
      </c>
      <c r="L5" s="84"/>
      <c r="M5" s="223" t="s">
        <v>10</v>
      </c>
      <c r="N5" s="224"/>
      <c r="O5" s="225"/>
      <c r="P5" s="53" t="s">
        <v>11</v>
      </c>
      <c r="Q5" s="54"/>
      <c r="R5" s="55" t="s">
        <v>12</v>
      </c>
      <c r="S5" s="56"/>
      <c r="T5" s="54"/>
      <c r="U5" s="57" t="s">
        <v>13</v>
      </c>
      <c r="V5" s="56"/>
      <c r="W5" s="58" t="s">
        <v>11</v>
      </c>
      <c r="X5" s="51"/>
      <c r="Y5" s="55" t="s">
        <v>14</v>
      </c>
      <c r="Z5" s="50"/>
      <c r="AA5" s="395" t="s">
        <v>15</v>
      </c>
      <c r="AB5" s="396"/>
      <c r="AC5" s="397"/>
      <c r="AD5" s="59"/>
      <c r="AE5" s="60"/>
      <c r="AF5" s="53" t="s">
        <v>16</v>
      </c>
      <c r="AG5" s="53" t="s">
        <v>17</v>
      </c>
      <c r="AH5" s="61" t="s">
        <v>18</v>
      </c>
      <c r="AI5" s="53" t="s">
        <v>19</v>
      </c>
      <c r="AJ5" s="62" t="s">
        <v>212</v>
      </c>
      <c r="AK5" s="53" t="s">
        <v>19</v>
      </c>
      <c r="AL5" s="53" t="s">
        <v>19</v>
      </c>
      <c r="AM5" s="62" t="s">
        <v>20</v>
      </c>
      <c r="AN5" s="62"/>
      <c r="AO5" s="53" t="s">
        <v>21</v>
      </c>
      <c r="AP5" s="59"/>
      <c r="AQ5" s="53" t="s">
        <v>22</v>
      </c>
      <c r="AR5" s="53" t="s">
        <v>22</v>
      </c>
      <c r="AS5" s="62" t="s">
        <v>23</v>
      </c>
      <c r="AT5" s="53"/>
      <c r="AU5" s="53" t="s">
        <v>24</v>
      </c>
      <c r="AV5" s="62" t="s">
        <v>24</v>
      </c>
      <c r="AW5" s="63"/>
      <c r="AX5" s="42"/>
      <c r="AY5" s="42"/>
      <c r="AZ5" s="42"/>
      <c r="BA5" s="42"/>
      <c r="BB5" s="43"/>
      <c r="BC5" s="12"/>
      <c r="BF5" s="6">
        <v>5</v>
      </c>
    </row>
    <row r="6" spans="1:58" ht="13.5" customHeight="1">
      <c r="A6" s="1">
        <v>6</v>
      </c>
      <c r="B6" s="64">
        <v>1</v>
      </c>
      <c r="C6" s="65"/>
      <c r="D6" s="65"/>
      <c r="E6" s="66"/>
      <c r="F6" s="66"/>
      <c r="G6" s="66"/>
      <c r="H6" s="46"/>
      <c r="I6" s="47"/>
      <c r="K6" s="68"/>
      <c r="L6" s="69"/>
      <c r="M6" s="220"/>
      <c r="N6" s="68"/>
      <c r="O6" s="70"/>
      <c r="P6" s="53" t="s">
        <v>26</v>
      </c>
      <c r="Q6" s="67"/>
      <c r="R6" s="68"/>
      <c r="S6" s="69"/>
      <c r="T6" s="67"/>
      <c r="U6" s="68"/>
      <c r="V6" s="69"/>
      <c r="W6" s="58" t="s">
        <v>26</v>
      </c>
      <c r="X6" s="67"/>
      <c r="Y6" s="68"/>
      <c r="Z6" s="69"/>
      <c r="AA6" s="71" t="s">
        <v>27</v>
      </c>
      <c r="AB6" s="72" t="s">
        <v>28</v>
      </c>
      <c r="AC6" s="73" t="s">
        <v>29</v>
      </c>
      <c r="AD6" s="74" t="s">
        <v>30</v>
      </c>
      <c r="AE6" s="60" t="s">
        <v>31</v>
      </c>
      <c r="AF6" s="53" t="s">
        <v>32</v>
      </c>
      <c r="AG6" s="53" t="s">
        <v>33</v>
      </c>
      <c r="AH6" s="75" t="s">
        <v>34</v>
      </c>
      <c r="AI6" s="73" t="s">
        <v>35</v>
      </c>
      <c r="AJ6" s="73" t="s">
        <v>213</v>
      </c>
      <c r="AK6" s="73" t="s">
        <v>35</v>
      </c>
      <c r="AL6" s="73" t="s">
        <v>35</v>
      </c>
      <c r="AM6" s="62" t="s">
        <v>36</v>
      </c>
      <c r="AN6" s="62" t="s">
        <v>36</v>
      </c>
      <c r="AO6" s="53" t="s">
        <v>37</v>
      </c>
      <c r="AP6" s="74" t="s">
        <v>30</v>
      </c>
      <c r="AQ6" s="53" t="s">
        <v>21</v>
      </c>
      <c r="AR6" s="53" t="s">
        <v>36</v>
      </c>
      <c r="AS6" s="62" t="s">
        <v>38</v>
      </c>
      <c r="AT6" s="53" t="s">
        <v>38</v>
      </c>
      <c r="AU6" s="53" t="s">
        <v>23</v>
      </c>
      <c r="AV6" s="53" t="s">
        <v>39</v>
      </c>
      <c r="AW6" s="76" t="s">
        <v>40</v>
      </c>
      <c r="AX6" s="58"/>
      <c r="AY6" s="42"/>
      <c r="AZ6" s="42"/>
      <c r="BA6" s="42"/>
      <c r="BB6" s="43"/>
      <c r="BC6" s="12"/>
      <c r="BE6" s="77"/>
      <c r="BF6" s="6">
        <v>6</v>
      </c>
    </row>
    <row r="7" spans="1:58" ht="15" customHeight="1">
      <c r="A7" s="1">
        <v>7</v>
      </c>
      <c r="B7" s="78"/>
      <c r="C7" s="79" t="s">
        <v>41</v>
      </c>
      <c r="D7" s="80"/>
      <c r="E7" s="80"/>
      <c r="F7" s="81" t="s">
        <v>42</v>
      </c>
      <c r="G7" s="82" t="s">
        <v>43</v>
      </c>
      <c r="H7" s="82" t="s">
        <v>44</v>
      </c>
      <c r="I7" s="83" t="s">
        <v>45</v>
      </c>
      <c r="J7" s="48" t="s">
        <v>39</v>
      </c>
      <c r="K7" s="55" t="s">
        <v>46</v>
      </c>
      <c r="L7" s="84" t="s">
        <v>26</v>
      </c>
      <c r="M7" s="221" t="s">
        <v>39</v>
      </c>
      <c r="N7" s="55" t="s">
        <v>46</v>
      </c>
      <c r="O7" s="55" t="s">
        <v>26</v>
      </c>
      <c r="P7" s="85" t="s">
        <v>47</v>
      </c>
      <c r="Q7" s="48" t="s">
        <v>39</v>
      </c>
      <c r="R7" s="55" t="s">
        <v>46</v>
      </c>
      <c r="S7" s="84" t="s">
        <v>26</v>
      </c>
      <c r="T7" s="48" t="s">
        <v>39</v>
      </c>
      <c r="U7" s="55" t="s">
        <v>46</v>
      </c>
      <c r="V7" s="84" t="s">
        <v>26</v>
      </c>
      <c r="W7" s="58" t="s">
        <v>47</v>
      </c>
      <c r="X7" s="48" t="s">
        <v>39</v>
      </c>
      <c r="Y7" s="55" t="s">
        <v>46</v>
      </c>
      <c r="Z7" s="84" t="s">
        <v>26</v>
      </c>
      <c r="AA7" s="84"/>
      <c r="AB7" s="85"/>
      <c r="AC7" s="85"/>
      <c r="AD7" s="86" t="s">
        <v>48</v>
      </c>
      <c r="AE7" s="87"/>
      <c r="AF7" s="85" t="s">
        <v>49</v>
      </c>
      <c r="AG7" s="85" t="s">
        <v>49</v>
      </c>
      <c r="AH7" s="88" t="s">
        <v>50</v>
      </c>
      <c r="AI7" s="85" t="s">
        <v>51</v>
      </c>
      <c r="AJ7" s="85" t="s">
        <v>50</v>
      </c>
      <c r="AK7" s="85" t="s">
        <v>51</v>
      </c>
      <c r="AL7" s="85" t="s">
        <v>51</v>
      </c>
      <c r="AM7" s="88" t="s">
        <v>26</v>
      </c>
      <c r="AN7" s="88" t="s">
        <v>52</v>
      </c>
      <c r="AO7" s="85" t="s">
        <v>53</v>
      </c>
      <c r="AP7" s="86" t="s">
        <v>48</v>
      </c>
      <c r="AQ7" s="85" t="s">
        <v>37</v>
      </c>
      <c r="AR7" s="85" t="s">
        <v>26</v>
      </c>
      <c r="AS7" s="62" t="s">
        <v>54</v>
      </c>
      <c r="AT7" s="85" t="s">
        <v>52</v>
      </c>
      <c r="AU7" s="85" t="s">
        <v>26</v>
      </c>
      <c r="AV7" s="85" t="s">
        <v>26</v>
      </c>
      <c r="AW7" s="89" t="s">
        <v>55</v>
      </c>
      <c r="AX7" s="58"/>
      <c r="AY7" s="42"/>
      <c r="AZ7" s="42"/>
      <c r="BA7" s="77"/>
      <c r="BB7" s="77"/>
      <c r="BC7" s="12"/>
      <c r="BE7" s="72"/>
      <c r="BF7" s="6">
        <v>7</v>
      </c>
    </row>
    <row r="8" spans="1:58" ht="15" customHeight="1">
      <c r="A8" s="1">
        <v>8</v>
      </c>
      <c r="B8" s="158">
        <v>1</v>
      </c>
      <c r="C8" s="159">
        <f>+TEAMS!D5</f>
        <v>0</v>
      </c>
      <c r="D8" s="159">
        <f>+TEAMS!E5</f>
        <v>0</v>
      </c>
      <c r="E8" s="159">
        <f>+TEAMS!F5</f>
        <v>0</v>
      </c>
      <c r="F8" s="159">
        <f>+TEAMS!G5</f>
        <v>0</v>
      </c>
      <c r="G8" s="159">
        <f>+TEAMS!E5</f>
        <v>0</v>
      </c>
      <c r="H8" s="159">
        <f>+TEAMS!G5</f>
        <v>0</v>
      </c>
      <c r="I8" s="159">
        <f>+TEAMS!F5</f>
        <v>0</v>
      </c>
      <c r="J8" s="91">
        <v>0</v>
      </c>
      <c r="K8" s="92">
        <v>0</v>
      </c>
      <c r="L8" s="92">
        <f>IF(J8="E",L$4,(J8+K8))</f>
        <v>0</v>
      </c>
      <c r="M8" s="91" t="s">
        <v>218</v>
      </c>
      <c r="N8" s="92"/>
      <c r="O8" s="92">
        <f>IF(M8="E",O$4,(M8+N8))</f>
        <v>70</v>
      </c>
      <c r="P8" s="180"/>
      <c r="Q8" s="94"/>
      <c r="R8" s="86"/>
      <c r="S8" s="92">
        <v>0</v>
      </c>
      <c r="T8" s="94"/>
      <c r="U8" s="86"/>
      <c r="V8" s="92">
        <v>0</v>
      </c>
      <c r="W8" s="95"/>
      <c r="X8" s="91">
        <f>IF(C8="GHOST",9999,0)</f>
        <v>0</v>
      </c>
      <c r="Y8" s="92"/>
      <c r="Z8" s="92">
        <f>IF(X8="E",Z$4,(X8+Y8))</f>
        <v>0</v>
      </c>
      <c r="AA8" s="96">
        <v>0</v>
      </c>
      <c r="AB8" s="92"/>
      <c r="AC8" s="92"/>
      <c r="AD8" s="93"/>
      <c r="AE8" s="60"/>
      <c r="AF8" s="97"/>
      <c r="AG8" s="97"/>
      <c r="AH8" s="98">
        <v>0</v>
      </c>
      <c r="AI8" s="50"/>
      <c r="AJ8" s="50"/>
      <c r="AK8" s="48"/>
      <c r="AL8" s="48"/>
      <c r="AM8" s="93"/>
      <c r="AN8" s="99"/>
      <c r="AO8" s="100"/>
      <c r="AP8" s="93"/>
      <c r="AQ8" s="93"/>
      <c r="AR8" s="93"/>
      <c r="AS8" s="93"/>
      <c r="AT8" s="99"/>
      <c r="AU8" s="101">
        <f>L8+O8+Z8-AA8-AB8+SUM(AF8:AJ8)</f>
        <v>70</v>
      </c>
      <c r="AV8" s="92">
        <f>L8+O8+Z8</f>
        <v>70</v>
      </c>
      <c r="AW8" s="102">
        <f>IF(AV8&gt;0,"","CLEAR")</f>
      </c>
      <c r="AX8" s="91"/>
      <c r="AY8" s="42"/>
      <c r="AZ8" s="42"/>
      <c r="BA8" s="77"/>
      <c r="BB8" s="77"/>
      <c r="BC8" s="12"/>
      <c r="BD8" s="103"/>
      <c r="BF8" s="6">
        <v>8</v>
      </c>
    </row>
    <row r="9" spans="1:58" ht="15" customHeight="1">
      <c r="A9" s="1">
        <v>9</v>
      </c>
      <c r="B9" s="158">
        <v>2</v>
      </c>
      <c r="C9" s="159">
        <f>+TEAMS!D6</f>
        <v>0</v>
      </c>
      <c r="D9" s="159">
        <f>+TEAMS!E6</f>
        <v>0</v>
      </c>
      <c r="E9" s="159">
        <f>+TEAMS!F6</f>
        <v>0</v>
      </c>
      <c r="F9" s="159">
        <f>+TEAMS!G6</f>
        <v>0</v>
      </c>
      <c r="G9" s="159">
        <f>+TEAMS!E6</f>
        <v>0</v>
      </c>
      <c r="H9" s="159">
        <f>+TEAMS!G6</f>
        <v>0</v>
      </c>
      <c r="I9" s="159">
        <f>+TEAMS!F6</f>
        <v>0</v>
      </c>
      <c r="J9" s="91">
        <f>IF(C9="GHOST",9999,0)</f>
        <v>0</v>
      </c>
      <c r="K9" s="92">
        <v>14</v>
      </c>
      <c r="L9" s="92">
        <f>IF(J9="E",L$4,(J9+K9))</f>
        <v>14</v>
      </c>
      <c r="M9" s="91">
        <f>IF(C9="GHOST",9999,0)</f>
        <v>0</v>
      </c>
      <c r="N9" s="92">
        <v>41</v>
      </c>
      <c r="O9" s="92">
        <f>IF(M9="E",O$4,(M9+N9))</f>
        <v>41</v>
      </c>
      <c r="P9" s="181"/>
      <c r="Q9" s="94"/>
      <c r="R9" s="86"/>
      <c r="S9" s="92">
        <v>0</v>
      </c>
      <c r="T9" s="94"/>
      <c r="U9" s="86"/>
      <c r="V9" s="92">
        <v>0</v>
      </c>
      <c r="W9" s="105"/>
      <c r="X9" s="91">
        <f>IF(C9="GHOST",9999,0)</f>
        <v>0</v>
      </c>
      <c r="Y9" s="92"/>
      <c r="Z9" s="92">
        <f>IF(X9="E",Z$4,(X9+Y9))</f>
        <v>0</v>
      </c>
      <c r="AA9" s="96">
        <v>0</v>
      </c>
      <c r="AB9" s="92"/>
      <c r="AC9" s="92"/>
      <c r="AD9" s="104"/>
      <c r="AE9" s="60"/>
      <c r="AF9" s="97"/>
      <c r="AG9" s="107"/>
      <c r="AH9" s="98">
        <v>2</v>
      </c>
      <c r="AI9" s="50"/>
      <c r="AJ9" s="50"/>
      <c r="AK9" s="48"/>
      <c r="AL9" s="48"/>
      <c r="AM9" s="104"/>
      <c r="AN9" s="62"/>
      <c r="AO9" s="100"/>
      <c r="AP9" s="104"/>
      <c r="AQ9" s="104"/>
      <c r="AR9" s="104"/>
      <c r="AS9" s="104"/>
      <c r="AT9" s="53"/>
      <c r="AU9" s="101">
        <f>L9+O9+Z9-AA9-AB9+SUM(AF9:AJ9)</f>
        <v>57</v>
      </c>
      <c r="AV9" s="92">
        <f>L9+O9+Z9</f>
        <v>55</v>
      </c>
      <c r="AW9" s="108">
        <f>IF(AV9&gt;0,"","CLEAR")</f>
      </c>
      <c r="AX9" s="91"/>
      <c r="AY9" s="42"/>
      <c r="AZ9" s="42"/>
      <c r="BA9" s="77"/>
      <c r="BB9" s="77"/>
      <c r="BC9" s="12"/>
      <c r="BD9" s="103"/>
      <c r="BF9" s="6">
        <v>9</v>
      </c>
    </row>
    <row r="10" spans="1:58" ht="15" customHeight="1">
      <c r="A10" s="1">
        <v>10</v>
      </c>
      <c r="B10" s="158">
        <v>3</v>
      </c>
      <c r="C10" s="159">
        <f>+TEAMS!D7</f>
        <v>0</v>
      </c>
      <c r="D10" s="159">
        <f>+TEAMS!E7</f>
        <v>0</v>
      </c>
      <c r="E10" s="159">
        <f>+TEAMS!F7</f>
        <v>0</v>
      </c>
      <c r="F10" s="159">
        <f>+TEAMS!G7</f>
        <v>0</v>
      </c>
      <c r="G10" s="159">
        <f>+TEAMS!E7</f>
        <v>0</v>
      </c>
      <c r="H10" s="159">
        <f>+TEAMS!G7</f>
        <v>0</v>
      </c>
      <c r="I10" s="159">
        <f>+TEAMS!F7</f>
        <v>0</v>
      </c>
      <c r="J10" s="91" t="s">
        <v>218</v>
      </c>
      <c r="K10" s="92"/>
      <c r="L10" s="92">
        <f>IF(J10="E",L$4,(J10+K10))</f>
        <v>107</v>
      </c>
      <c r="M10" s="91">
        <f>IF(C10="GHOST",9999,0)</f>
        <v>0</v>
      </c>
      <c r="N10" s="92">
        <v>7</v>
      </c>
      <c r="O10" s="92">
        <f>IF(M10="E",O$4,(M10+N10))</f>
        <v>7</v>
      </c>
      <c r="P10" s="181"/>
      <c r="Q10" s="109"/>
      <c r="R10" s="86"/>
      <c r="S10" s="92">
        <v>0</v>
      </c>
      <c r="T10" s="94"/>
      <c r="U10" s="86"/>
      <c r="V10" s="92">
        <v>0</v>
      </c>
      <c r="W10" s="105"/>
      <c r="X10" s="91">
        <f>IF(C10="GHOST",9999,0)</f>
        <v>0</v>
      </c>
      <c r="Y10" s="92"/>
      <c r="Z10" s="92">
        <f>IF(X10="E",Z$4,(X10+Y10))</f>
        <v>0</v>
      </c>
      <c r="AA10" s="96">
        <v>0</v>
      </c>
      <c r="AB10" s="92"/>
      <c r="AC10" s="92"/>
      <c r="AD10" s="104"/>
      <c r="AE10" s="60"/>
      <c r="AF10" s="97"/>
      <c r="AG10" s="107"/>
      <c r="AH10" s="98">
        <v>0</v>
      </c>
      <c r="AI10" s="50"/>
      <c r="AJ10" s="50"/>
      <c r="AK10" s="48"/>
      <c r="AL10" s="48"/>
      <c r="AM10" s="104"/>
      <c r="AN10" s="110"/>
      <c r="AO10" s="100"/>
      <c r="AP10" s="104"/>
      <c r="AQ10" s="104"/>
      <c r="AR10" s="104"/>
      <c r="AS10" s="104"/>
      <c r="AT10" s="111"/>
      <c r="AU10" s="101">
        <f>L10+O10+Z10-AA10-AB10+SUM(AF10:AJ10)</f>
        <v>114</v>
      </c>
      <c r="AV10" s="92">
        <f>L10+O10+Z10</f>
        <v>114</v>
      </c>
      <c r="AW10" s="108">
        <f>IF(AV10&gt;0,"","CLEAR")</f>
      </c>
      <c r="AX10" s="91"/>
      <c r="AY10" s="42"/>
      <c r="AZ10" s="42"/>
      <c r="BA10" s="77"/>
      <c r="BB10" s="77"/>
      <c r="BC10" s="12"/>
      <c r="BD10" s="103"/>
      <c r="BF10" s="6">
        <v>10</v>
      </c>
    </row>
    <row r="11" spans="1:58" ht="15" customHeight="1">
      <c r="A11" s="1">
        <v>11</v>
      </c>
      <c r="B11" s="158">
        <v>4</v>
      </c>
      <c r="C11" s="159">
        <f>+TEAMS!D8</f>
        <v>0</v>
      </c>
      <c r="D11" s="159">
        <f>+TEAMS!E8</f>
        <v>0</v>
      </c>
      <c r="E11" s="159">
        <f>+TEAMS!F8</f>
        <v>0</v>
      </c>
      <c r="F11" s="159">
        <f>+TEAMS!G8</f>
        <v>0</v>
      </c>
      <c r="G11" s="159">
        <f>+TEAMS!E8</f>
        <v>0</v>
      </c>
      <c r="H11" s="159">
        <f>+TEAMS!G8</f>
        <v>0</v>
      </c>
      <c r="I11" s="159">
        <f>+TEAMS!F8</f>
        <v>0</v>
      </c>
      <c r="J11" s="91">
        <v>4</v>
      </c>
      <c r="K11" s="92">
        <v>14</v>
      </c>
      <c r="L11" s="92">
        <f>IF(J11="E",L$4,(J11+K11))</f>
        <v>18</v>
      </c>
      <c r="M11" s="91">
        <v>4</v>
      </c>
      <c r="N11" s="92">
        <v>25</v>
      </c>
      <c r="O11" s="92">
        <f>IF(M11="E",O$4,(M11+N11))</f>
        <v>29</v>
      </c>
      <c r="P11" s="181"/>
      <c r="Q11" s="94"/>
      <c r="R11" s="86"/>
      <c r="S11" s="92">
        <v>0</v>
      </c>
      <c r="T11" s="94"/>
      <c r="U11" s="86"/>
      <c r="V11" s="92">
        <v>0</v>
      </c>
      <c r="W11" s="105"/>
      <c r="X11" s="91">
        <f>IF(C11="GHOST",9999,0)</f>
        <v>0</v>
      </c>
      <c r="Y11" s="92"/>
      <c r="Z11" s="92">
        <f>IF(X11="E",Z$4,(X11+Y11))</f>
        <v>0</v>
      </c>
      <c r="AA11" s="96">
        <v>0</v>
      </c>
      <c r="AB11" s="92"/>
      <c r="AC11" s="92"/>
      <c r="AD11" s="104"/>
      <c r="AE11" s="60"/>
      <c r="AF11" s="97"/>
      <c r="AG11" s="107"/>
      <c r="AH11" s="112">
        <v>0</v>
      </c>
      <c r="AI11" s="113"/>
      <c r="AJ11" s="113"/>
      <c r="AK11" s="114"/>
      <c r="AL11" s="114"/>
      <c r="AM11" s="104"/>
      <c r="AN11" s="62"/>
      <c r="AO11" s="100"/>
      <c r="AP11" s="104"/>
      <c r="AQ11" s="104"/>
      <c r="AR11" s="104"/>
      <c r="AS11" s="104"/>
      <c r="AT11" s="53"/>
      <c r="AU11" s="101">
        <f>L11+O11+Z11-AA11-AB11+SUM(AF11:AJ11)</f>
        <v>47</v>
      </c>
      <c r="AV11" s="92">
        <f>L11+O11+Z11</f>
        <v>47</v>
      </c>
      <c r="AW11" s="108">
        <f>IF(AV11&gt;0,"","CLEAR")</f>
      </c>
      <c r="AX11" s="91"/>
      <c r="AY11" s="42"/>
      <c r="AZ11" s="42"/>
      <c r="BA11" s="77"/>
      <c r="BB11" s="77"/>
      <c r="BC11" s="12"/>
      <c r="BD11" s="103"/>
      <c r="BF11" s="6">
        <v>11</v>
      </c>
    </row>
    <row r="12" spans="1:58" ht="15" customHeight="1">
      <c r="A12" s="1">
        <v>12</v>
      </c>
      <c r="B12" s="158">
        <v>5</v>
      </c>
      <c r="C12" s="159">
        <f>+TEAMS!D9</f>
        <v>0</v>
      </c>
      <c r="D12" s="159">
        <f>+TEAMS!E9</f>
        <v>0</v>
      </c>
      <c r="E12" s="159">
        <f>+TEAMS!F9</f>
        <v>0</v>
      </c>
      <c r="F12" s="159">
        <f>+TEAMS!G9</f>
        <v>0</v>
      </c>
      <c r="G12" s="159">
        <f>+TEAMS!E9</f>
        <v>0</v>
      </c>
      <c r="H12" s="159"/>
      <c r="I12" s="159"/>
      <c r="J12" s="115"/>
      <c r="K12" s="116" t="s">
        <v>59</v>
      </c>
      <c r="L12" s="117"/>
      <c r="M12" s="115"/>
      <c r="N12" s="116" t="s">
        <v>59</v>
      </c>
      <c r="O12" s="117"/>
      <c r="P12" s="182"/>
      <c r="Q12" s="115"/>
      <c r="R12" s="119" t="s">
        <v>59</v>
      </c>
      <c r="S12" s="117"/>
      <c r="T12" s="115"/>
      <c r="U12" s="119" t="s">
        <v>59</v>
      </c>
      <c r="V12" s="120"/>
      <c r="W12" s="121"/>
      <c r="X12" s="115"/>
      <c r="Y12" s="116" t="s">
        <v>59</v>
      </c>
      <c r="Z12" s="117"/>
      <c r="AA12" s="105" t="s">
        <v>60</v>
      </c>
      <c r="AB12" s="122" t="s">
        <v>60</v>
      </c>
      <c r="AC12" s="122" t="s">
        <v>60</v>
      </c>
      <c r="AD12" s="118"/>
      <c r="AE12" s="60"/>
      <c r="AF12" s="90">
        <v>0</v>
      </c>
      <c r="AG12" s="100">
        <v>0</v>
      </c>
      <c r="AH12" s="123" t="s">
        <v>61</v>
      </c>
      <c r="AI12" s="100"/>
      <c r="AJ12" s="82"/>
      <c r="AK12" s="100"/>
      <c r="AL12" s="102"/>
      <c r="AM12" s="118"/>
      <c r="AN12" s="62"/>
      <c r="AO12" s="87"/>
      <c r="AP12" s="118"/>
      <c r="AQ12" s="118"/>
      <c r="AR12" s="118"/>
      <c r="AS12" s="118"/>
      <c r="AT12" s="53"/>
      <c r="AU12" s="124"/>
      <c r="AV12" s="125"/>
      <c r="AW12" s="126"/>
      <c r="AX12" s="91"/>
      <c r="AY12" s="42"/>
      <c r="AZ12" s="42"/>
      <c r="BA12" s="77"/>
      <c r="BB12" s="77"/>
      <c r="BC12" s="12"/>
      <c r="BD12" s="103"/>
      <c r="BF12" s="6">
        <v>12</v>
      </c>
    </row>
    <row r="13" spans="1:58" ht="15" customHeight="1" thickBot="1">
      <c r="A13" s="1">
        <v>13</v>
      </c>
      <c r="B13" s="127"/>
      <c r="C13" s="128"/>
      <c r="D13" s="129"/>
      <c r="E13" s="129"/>
      <c r="F13" s="130"/>
      <c r="G13" s="131"/>
      <c r="H13" s="131"/>
      <c r="I13" s="132"/>
      <c r="J13" s="133"/>
      <c r="K13" s="134" t="s">
        <v>6</v>
      </c>
      <c r="L13" s="135">
        <f>SUM(L8:L11)-MAX(L8:L11)</f>
        <v>32</v>
      </c>
      <c r="M13" s="133"/>
      <c r="N13" s="134" t="s">
        <v>6</v>
      </c>
      <c r="O13" s="135">
        <f>SUM(O8:O11)-MAX(O8:O11)</f>
        <v>77</v>
      </c>
      <c r="P13" s="135">
        <f>L13+O13-AA13</f>
        <v>109</v>
      </c>
      <c r="Q13" s="136"/>
      <c r="R13" s="134" t="s">
        <v>6</v>
      </c>
      <c r="S13" s="135">
        <v>0</v>
      </c>
      <c r="T13" s="136"/>
      <c r="U13" s="134" t="s">
        <v>6</v>
      </c>
      <c r="V13" s="135">
        <v>0</v>
      </c>
      <c r="W13" s="135">
        <v>-1.3</v>
      </c>
      <c r="X13" s="133"/>
      <c r="Y13" s="134" t="s">
        <v>6</v>
      </c>
      <c r="Z13" s="135">
        <f>SUM(Z8:Z11)-MAX(Z8:Z11)</f>
        <v>0</v>
      </c>
      <c r="AA13" s="135">
        <f>SUM(AA8:AA11)</f>
        <v>0</v>
      </c>
      <c r="AB13" s="135">
        <f>SUM(AB8:AB11)</f>
        <v>0</v>
      </c>
      <c r="AC13" s="135">
        <f>SUM(AC8:AC11)</f>
        <v>0</v>
      </c>
      <c r="AD13" s="135">
        <f>P13+Z13-AB13-AC13</f>
        <v>109</v>
      </c>
      <c r="AE13" s="137"/>
      <c r="AF13" s="138"/>
      <c r="AG13" s="138"/>
      <c r="AH13" s="135">
        <f>SUM(AH8:AH11)</f>
        <v>2</v>
      </c>
      <c r="AI13" s="139" t="s">
        <v>62</v>
      </c>
      <c r="AJ13" s="138"/>
      <c r="AK13" s="140"/>
      <c r="AL13" s="141"/>
      <c r="AM13" s="142">
        <f>SUM(AF8:AG12)+AH13+SUM(AI8:AJ12)</f>
        <v>2</v>
      </c>
      <c r="AN13" s="143"/>
      <c r="AO13" s="135">
        <v>0</v>
      </c>
      <c r="AP13" s="144">
        <f>AD13</f>
        <v>109</v>
      </c>
      <c r="AQ13" s="135">
        <v>0</v>
      </c>
      <c r="AR13" s="135">
        <f>AM13/4</f>
        <v>0.5</v>
      </c>
      <c r="AS13" s="135">
        <f>AP13+AR13</f>
        <v>109.5</v>
      </c>
      <c r="AT13" s="145"/>
      <c r="AU13" s="146"/>
      <c r="AV13" s="147"/>
      <c r="AW13" s="148"/>
      <c r="AX13" s="42"/>
      <c r="AY13" s="42"/>
      <c r="AZ13" s="42"/>
      <c r="BA13" s="42"/>
      <c r="BB13" s="43"/>
      <c r="BC13" s="12"/>
      <c r="BD13" s="103"/>
      <c r="BF13" s="6">
        <v>13</v>
      </c>
    </row>
    <row r="14" spans="1:58" ht="21.75" customHeight="1" thickBot="1">
      <c r="A14" s="1">
        <v>14</v>
      </c>
      <c r="B14" s="33"/>
      <c r="C14" s="34"/>
      <c r="D14" s="34"/>
      <c r="E14" s="34"/>
      <c r="F14" s="34"/>
      <c r="G14" s="34"/>
      <c r="H14" s="34"/>
      <c r="I14" s="33"/>
      <c r="J14" s="35" t="s">
        <v>8</v>
      </c>
      <c r="K14" s="215">
        <f>C15</f>
        <v>0</v>
      </c>
      <c r="L14" s="227"/>
      <c r="M14" s="218"/>
      <c r="N14" s="33"/>
      <c r="O14" s="227"/>
      <c r="P14" s="227"/>
      <c r="Q14" s="36" t="s">
        <v>25</v>
      </c>
      <c r="R14" s="33"/>
      <c r="S14" s="34"/>
      <c r="T14" s="34"/>
      <c r="U14" s="33"/>
      <c r="V14" s="33"/>
      <c r="W14" s="34"/>
      <c r="X14" s="33"/>
      <c r="Y14" s="33"/>
      <c r="Z14" s="33"/>
      <c r="AA14" s="227"/>
      <c r="AB14" s="34"/>
      <c r="AC14" s="227"/>
      <c r="AD14" s="37"/>
      <c r="AE14" s="38"/>
      <c r="AF14" s="35" t="s">
        <v>8</v>
      </c>
      <c r="AG14" s="212">
        <f>C15</f>
        <v>0</v>
      </c>
      <c r="AH14" s="213"/>
      <c r="AI14" s="40"/>
      <c r="AJ14" s="41"/>
      <c r="AK14" s="34"/>
      <c r="AL14" s="34"/>
      <c r="AM14" s="41"/>
      <c r="AN14" s="41"/>
      <c r="AO14" s="41"/>
      <c r="AP14" s="41"/>
      <c r="AQ14" s="33"/>
      <c r="AR14" s="33"/>
      <c r="AS14" s="41"/>
      <c r="AT14" s="34"/>
      <c r="AU14" s="41"/>
      <c r="AV14" s="33"/>
      <c r="AW14" s="33"/>
      <c r="AX14" s="42"/>
      <c r="AY14" s="42"/>
      <c r="AZ14" s="42"/>
      <c r="BA14" s="42"/>
      <c r="BB14" s="43"/>
      <c r="BC14" s="12"/>
      <c r="BF14" s="6">
        <v>14</v>
      </c>
    </row>
    <row r="15" spans="1:58" ht="15" customHeight="1">
      <c r="A15" s="1">
        <v>15</v>
      </c>
      <c r="B15" s="44" t="s">
        <v>8</v>
      </c>
      <c r="C15" s="226">
        <f>+TEAMS!B15</f>
        <v>0</v>
      </c>
      <c r="D15" s="45"/>
      <c r="E15" s="45"/>
      <c r="F15" s="45"/>
      <c r="G15" s="46"/>
      <c r="H15" s="46"/>
      <c r="I15" s="47"/>
      <c r="J15" s="48"/>
      <c r="K15" s="49" t="s">
        <v>9</v>
      </c>
      <c r="L15" s="84"/>
      <c r="M15" s="219"/>
      <c r="N15" s="49" t="s">
        <v>10</v>
      </c>
      <c r="O15" s="55"/>
      <c r="P15" s="53" t="s">
        <v>11</v>
      </c>
      <c r="Q15" s="54"/>
      <c r="R15" s="55" t="s">
        <v>12</v>
      </c>
      <c r="S15" s="56"/>
      <c r="T15" s="54"/>
      <c r="U15" s="57" t="s">
        <v>13</v>
      </c>
      <c r="V15" s="56"/>
      <c r="W15" s="58" t="s">
        <v>11</v>
      </c>
      <c r="X15" s="51"/>
      <c r="Y15" s="55" t="s">
        <v>14</v>
      </c>
      <c r="Z15" s="50"/>
      <c r="AA15" s="384" t="s">
        <v>15</v>
      </c>
      <c r="AB15" s="385"/>
      <c r="AC15" s="386"/>
      <c r="AD15" s="59"/>
      <c r="AE15" s="60"/>
      <c r="AF15" s="53" t="s">
        <v>16</v>
      </c>
      <c r="AG15" s="53" t="s">
        <v>17</v>
      </c>
      <c r="AH15" s="61" t="s">
        <v>18</v>
      </c>
      <c r="AI15" s="53" t="s">
        <v>19</v>
      </c>
      <c r="AJ15" s="62" t="s">
        <v>19</v>
      </c>
      <c r="AK15" s="53" t="s">
        <v>19</v>
      </c>
      <c r="AL15" s="53" t="s">
        <v>19</v>
      </c>
      <c r="AM15" s="62" t="s">
        <v>20</v>
      </c>
      <c r="AN15" s="62"/>
      <c r="AO15" s="53" t="s">
        <v>21</v>
      </c>
      <c r="AP15" s="59"/>
      <c r="AQ15" s="53" t="s">
        <v>22</v>
      </c>
      <c r="AR15" s="53" t="s">
        <v>22</v>
      </c>
      <c r="AS15" s="62" t="s">
        <v>23</v>
      </c>
      <c r="AT15" s="53"/>
      <c r="AU15" s="53" t="s">
        <v>24</v>
      </c>
      <c r="AV15" s="62" t="s">
        <v>24</v>
      </c>
      <c r="AW15" s="63"/>
      <c r="AX15" s="42"/>
      <c r="AY15" s="42"/>
      <c r="AZ15" s="42"/>
      <c r="BA15" s="42"/>
      <c r="BB15" s="43"/>
      <c r="BC15" s="12"/>
      <c r="BF15" s="6">
        <v>15</v>
      </c>
    </row>
    <row r="16" spans="1:58" ht="13.5" customHeight="1">
      <c r="A16" s="1">
        <v>16</v>
      </c>
      <c r="B16" s="64">
        <v>2</v>
      </c>
      <c r="C16" s="65"/>
      <c r="D16" s="65"/>
      <c r="E16" s="66"/>
      <c r="F16" s="66"/>
      <c r="G16" s="66"/>
      <c r="H16" s="46"/>
      <c r="I16" s="47"/>
      <c r="J16" s="67"/>
      <c r="K16" s="68"/>
      <c r="L16" s="69"/>
      <c r="M16" s="220"/>
      <c r="N16" s="68"/>
      <c r="O16" s="70"/>
      <c r="P16" s="53" t="s">
        <v>26</v>
      </c>
      <c r="Q16" s="67"/>
      <c r="R16" s="68"/>
      <c r="S16" s="69"/>
      <c r="T16" s="67"/>
      <c r="U16" s="68"/>
      <c r="V16" s="69"/>
      <c r="W16" s="58" t="s">
        <v>26</v>
      </c>
      <c r="X16" s="67"/>
      <c r="Y16" s="68"/>
      <c r="Z16" s="69"/>
      <c r="AA16" s="71" t="s">
        <v>27</v>
      </c>
      <c r="AB16" s="72" t="s">
        <v>28</v>
      </c>
      <c r="AC16" s="73" t="s">
        <v>29</v>
      </c>
      <c r="AD16" s="74" t="s">
        <v>30</v>
      </c>
      <c r="AE16" s="60" t="s">
        <v>31</v>
      </c>
      <c r="AF16" s="53" t="s">
        <v>32</v>
      </c>
      <c r="AG16" s="53" t="s">
        <v>33</v>
      </c>
      <c r="AH16" s="75" t="s">
        <v>34</v>
      </c>
      <c r="AI16" s="73" t="s">
        <v>35</v>
      </c>
      <c r="AJ16" s="73" t="s">
        <v>35</v>
      </c>
      <c r="AK16" s="73" t="s">
        <v>35</v>
      </c>
      <c r="AL16" s="73" t="s">
        <v>35</v>
      </c>
      <c r="AM16" s="62" t="s">
        <v>36</v>
      </c>
      <c r="AN16" s="62" t="s">
        <v>36</v>
      </c>
      <c r="AO16" s="53" t="s">
        <v>37</v>
      </c>
      <c r="AP16" s="74" t="s">
        <v>30</v>
      </c>
      <c r="AQ16" s="53" t="s">
        <v>21</v>
      </c>
      <c r="AR16" s="53" t="s">
        <v>36</v>
      </c>
      <c r="AS16" s="62" t="s">
        <v>38</v>
      </c>
      <c r="AT16" s="53" t="s">
        <v>38</v>
      </c>
      <c r="AU16" s="53" t="s">
        <v>23</v>
      </c>
      <c r="AV16" s="53" t="s">
        <v>39</v>
      </c>
      <c r="AW16" s="76" t="s">
        <v>40</v>
      </c>
      <c r="AX16" s="58"/>
      <c r="AY16" s="42"/>
      <c r="AZ16" s="42"/>
      <c r="BA16" s="42"/>
      <c r="BB16" s="43"/>
      <c r="BC16" s="12"/>
      <c r="BE16" s="77"/>
      <c r="BF16" s="6">
        <v>16</v>
      </c>
    </row>
    <row r="17" spans="1:58" ht="15" customHeight="1">
      <c r="A17" s="1">
        <v>17</v>
      </c>
      <c r="B17" s="78"/>
      <c r="C17" s="79" t="s">
        <v>41</v>
      </c>
      <c r="D17" s="80"/>
      <c r="E17" s="80"/>
      <c r="F17" s="81" t="s">
        <v>42</v>
      </c>
      <c r="G17" s="82" t="s">
        <v>43</v>
      </c>
      <c r="H17" s="82" t="s">
        <v>44</v>
      </c>
      <c r="I17" s="83" t="s">
        <v>45</v>
      </c>
      <c r="J17" s="48" t="s">
        <v>39</v>
      </c>
      <c r="K17" s="55" t="s">
        <v>46</v>
      </c>
      <c r="L17" s="84" t="s">
        <v>26</v>
      </c>
      <c r="M17" s="221" t="s">
        <v>39</v>
      </c>
      <c r="N17" s="55" t="s">
        <v>46</v>
      </c>
      <c r="O17" s="55" t="s">
        <v>26</v>
      </c>
      <c r="P17" s="85" t="s">
        <v>47</v>
      </c>
      <c r="Q17" s="48" t="s">
        <v>39</v>
      </c>
      <c r="R17" s="55" t="s">
        <v>46</v>
      </c>
      <c r="S17" s="84" t="s">
        <v>26</v>
      </c>
      <c r="T17" s="48" t="s">
        <v>39</v>
      </c>
      <c r="U17" s="55" t="s">
        <v>46</v>
      </c>
      <c r="V17" s="84" t="s">
        <v>26</v>
      </c>
      <c r="W17" s="58" t="s">
        <v>47</v>
      </c>
      <c r="X17" s="48" t="s">
        <v>39</v>
      </c>
      <c r="Y17" s="55" t="s">
        <v>46</v>
      </c>
      <c r="Z17" s="84" t="s">
        <v>26</v>
      </c>
      <c r="AA17" s="84"/>
      <c r="AB17" s="85"/>
      <c r="AC17" s="85"/>
      <c r="AD17" s="86" t="s">
        <v>48</v>
      </c>
      <c r="AE17" s="87"/>
      <c r="AF17" s="85" t="s">
        <v>49</v>
      </c>
      <c r="AG17" s="85" t="s">
        <v>49</v>
      </c>
      <c r="AH17" s="88" t="s">
        <v>50</v>
      </c>
      <c r="AI17" s="85" t="s">
        <v>51</v>
      </c>
      <c r="AJ17" s="85" t="s">
        <v>51</v>
      </c>
      <c r="AK17" s="85" t="s">
        <v>51</v>
      </c>
      <c r="AL17" s="85" t="s">
        <v>51</v>
      </c>
      <c r="AM17" s="88" t="s">
        <v>26</v>
      </c>
      <c r="AN17" s="88" t="s">
        <v>52</v>
      </c>
      <c r="AO17" s="85" t="s">
        <v>53</v>
      </c>
      <c r="AP17" s="86" t="s">
        <v>48</v>
      </c>
      <c r="AQ17" s="85" t="s">
        <v>37</v>
      </c>
      <c r="AR17" s="85" t="s">
        <v>26</v>
      </c>
      <c r="AS17" s="62" t="s">
        <v>54</v>
      </c>
      <c r="AT17" s="85" t="s">
        <v>52</v>
      </c>
      <c r="AU17" s="85" t="s">
        <v>26</v>
      </c>
      <c r="AV17" s="85" t="s">
        <v>26</v>
      </c>
      <c r="AW17" s="89" t="s">
        <v>55</v>
      </c>
      <c r="AX17" s="58"/>
      <c r="AY17" s="42"/>
      <c r="AZ17" s="42"/>
      <c r="BA17" s="77"/>
      <c r="BB17" s="77"/>
      <c r="BC17" s="12"/>
      <c r="BE17" s="72"/>
      <c r="BF17" s="6">
        <v>17</v>
      </c>
    </row>
    <row r="18" spans="1:58" ht="15" customHeight="1">
      <c r="A18" s="1">
        <v>18</v>
      </c>
      <c r="B18" s="158">
        <v>6</v>
      </c>
      <c r="C18" s="159">
        <f>+TEAMS!D15</f>
        <v>0</v>
      </c>
      <c r="D18" s="159">
        <f>+TEAMS!E15</f>
        <v>0</v>
      </c>
      <c r="E18" s="159">
        <f>+TEAMS!F15</f>
        <v>0</v>
      </c>
      <c r="F18" s="159">
        <f>+TEAMS!G15</f>
        <v>0</v>
      </c>
      <c r="G18" s="159">
        <f>+TEAMS!E15</f>
        <v>0</v>
      </c>
      <c r="H18" s="159">
        <f>+TEAMS!G15</f>
        <v>0</v>
      </c>
      <c r="I18" s="159">
        <f>+TEAMS!F15</f>
        <v>0</v>
      </c>
      <c r="J18" s="91">
        <v>4</v>
      </c>
      <c r="K18" s="92">
        <v>83</v>
      </c>
      <c r="L18" s="92">
        <f>IF(J18="E",L$4,(J18+K18))</f>
        <v>87</v>
      </c>
      <c r="M18" s="91">
        <f>IF(C18="GHOST",9999,0)</f>
        <v>0</v>
      </c>
      <c r="N18" s="92">
        <v>7</v>
      </c>
      <c r="O18" s="92">
        <f>IF(M18="E",O$4,(M18+N18))</f>
        <v>7</v>
      </c>
      <c r="P18" s="180"/>
      <c r="Q18" s="94"/>
      <c r="R18" s="86"/>
      <c r="S18" s="92">
        <v>0</v>
      </c>
      <c r="T18" s="94"/>
      <c r="U18" s="86"/>
      <c r="V18" s="92">
        <v>0</v>
      </c>
      <c r="W18" s="95"/>
      <c r="X18" s="91">
        <f>IF(C18="GHOST",9999,0)</f>
        <v>0</v>
      </c>
      <c r="Y18" s="92"/>
      <c r="Z18" s="92">
        <f>IF(X18="E",Z$4,(X18+Y18))</f>
        <v>0</v>
      </c>
      <c r="AA18" s="96">
        <v>0</v>
      </c>
      <c r="AB18" s="92"/>
      <c r="AC18" s="92"/>
      <c r="AD18" s="93"/>
      <c r="AE18" s="60"/>
      <c r="AF18" s="97"/>
      <c r="AG18" s="97"/>
      <c r="AH18" s="98">
        <v>0</v>
      </c>
      <c r="AI18" s="50"/>
      <c r="AJ18" s="50"/>
      <c r="AK18" s="48"/>
      <c r="AL18" s="48"/>
      <c r="AM18" s="93"/>
      <c r="AN18" s="99"/>
      <c r="AO18" s="100"/>
      <c r="AP18" s="93"/>
      <c r="AQ18" s="93"/>
      <c r="AR18" s="93"/>
      <c r="AS18" s="93"/>
      <c r="AT18" s="99"/>
      <c r="AU18" s="101">
        <f>L18+O18+Z18-AA18-AB18+SUM(AF18:AJ18)</f>
        <v>94</v>
      </c>
      <c r="AV18" s="92">
        <f>L18+O18+Z18</f>
        <v>94</v>
      </c>
      <c r="AW18" s="102">
        <f>IF(AV18&gt;0,"","CLEAR")</f>
      </c>
      <c r="AX18" s="91"/>
      <c r="AY18" s="42"/>
      <c r="AZ18" s="42"/>
      <c r="BA18" s="77"/>
      <c r="BB18" s="77"/>
      <c r="BC18" s="12"/>
      <c r="BD18" s="103"/>
      <c r="BF18" s="6">
        <v>18</v>
      </c>
    </row>
    <row r="19" spans="1:58" ht="15" customHeight="1">
      <c r="A19" s="1">
        <v>19</v>
      </c>
      <c r="B19" s="158">
        <v>7</v>
      </c>
      <c r="C19" s="159">
        <f>+TEAMS!D16</f>
        <v>0</v>
      </c>
      <c r="D19" s="159">
        <f>+TEAMS!E16</f>
        <v>0</v>
      </c>
      <c r="E19" s="159">
        <f>+TEAMS!F16</f>
        <v>0</v>
      </c>
      <c r="F19" s="159">
        <f>+TEAMS!G16</f>
        <v>0</v>
      </c>
      <c r="G19" s="159">
        <f>+TEAMS!E16</f>
        <v>0</v>
      </c>
      <c r="H19" s="159">
        <f>+TEAMS!G16</f>
        <v>0</v>
      </c>
      <c r="I19" s="159">
        <f>+TEAMS!F16</f>
        <v>0</v>
      </c>
      <c r="J19" s="91">
        <v>8</v>
      </c>
      <c r="K19" s="92">
        <v>36</v>
      </c>
      <c r="L19" s="92">
        <f>IF(J19="E",L$4,(J19+K19))</f>
        <v>44</v>
      </c>
      <c r="M19" s="91">
        <f>IF(C19="GHOST",9999,0)</f>
        <v>0</v>
      </c>
      <c r="N19" s="92">
        <v>0</v>
      </c>
      <c r="O19" s="92">
        <f>IF(M19="E",O$4,(M19+N19))</f>
        <v>0</v>
      </c>
      <c r="P19" s="181"/>
      <c r="Q19" s="94"/>
      <c r="R19" s="86"/>
      <c r="S19" s="92">
        <v>0</v>
      </c>
      <c r="T19" s="94"/>
      <c r="U19" s="86"/>
      <c r="V19" s="92">
        <v>0</v>
      </c>
      <c r="W19" s="105"/>
      <c r="X19" s="91">
        <f>IF(C19="GHOST",9999,0)</f>
        <v>0</v>
      </c>
      <c r="Y19" s="92"/>
      <c r="Z19" s="92">
        <f>IF(X19="E",Z$4,(X19+Y19))</f>
        <v>0</v>
      </c>
      <c r="AA19" s="106">
        <v>0</v>
      </c>
      <c r="AB19" s="92"/>
      <c r="AC19" s="92"/>
      <c r="AD19" s="104"/>
      <c r="AE19" s="60"/>
      <c r="AF19" s="97"/>
      <c r="AG19" s="107"/>
      <c r="AH19" s="98">
        <v>1</v>
      </c>
      <c r="AI19" s="50"/>
      <c r="AJ19" s="50"/>
      <c r="AK19" s="48"/>
      <c r="AL19" s="48"/>
      <c r="AM19" s="104"/>
      <c r="AN19" s="62"/>
      <c r="AO19" s="100"/>
      <c r="AP19" s="104"/>
      <c r="AQ19" s="104"/>
      <c r="AR19" s="104"/>
      <c r="AS19" s="104"/>
      <c r="AT19" s="53"/>
      <c r="AU19" s="101">
        <f>L19+O19+Z19-AA19-AB19+SUM(AF19:AJ19)</f>
        <v>45</v>
      </c>
      <c r="AV19" s="92">
        <f>L19+O19+Z19</f>
        <v>44</v>
      </c>
      <c r="AW19" s="108">
        <f>IF(AV19&gt;0,"","CLEAR")</f>
      </c>
      <c r="AX19" s="91"/>
      <c r="AY19" s="42"/>
      <c r="AZ19" s="42"/>
      <c r="BA19" s="77"/>
      <c r="BB19" s="77"/>
      <c r="BC19" s="12"/>
      <c r="BD19" s="103"/>
      <c r="BF19" s="6">
        <v>19</v>
      </c>
    </row>
    <row r="20" spans="1:58" ht="15" customHeight="1">
      <c r="A20" s="1">
        <v>20</v>
      </c>
      <c r="B20" s="158">
        <v>8</v>
      </c>
      <c r="C20" s="159">
        <f>+TEAMS!D17</f>
        <v>0</v>
      </c>
      <c r="D20" s="159">
        <f>+TEAMS!E17</f>
        <v>0</v>
      </c>
      <c r="E20" s="159">
        <f>+TEAMS!F17</f>
        <v>0</v>
      </c>
      <c r="F20" s="159">
        <f>+TEAMS!G17</f>
        <v>0</v>
      </c>
      <c r="G20" s="159">
        <f>+TEAMS!E17</f>
        <v>0</v>
      </c>
      <c r="H20" s="159">
        <f>+TEAMS!G17</f>
        <v>0</v>
      </c>
      <c r="I20" s="159">
        <f>+TEAMS!F17</f>
        <v>0</v>
      </c>
      <c r="J20" s="91">
        <v>0</v>
      </c>
      <c r="K20" s="92">
        <v>59</v>
      </c>
      <c r="L20" s="92">
        <f>IF(J20="E",L$4,(J20+K20))</f>
        <v>59</v>
      </c>
      <c r="M20" s="91">
        <f>IF(C20="GHOST",9999,0)</f>
        <v>0</v>
      </c>
      <c r="N20" s="92">
        <v>0</v>
      </c>
      <c r="O20" s="92">
        <f>IF(M20="E",O$4,(M20+N20))</f>
        <v>0</v>
      </c>
      <c r="P20" s="181"/>
      <c r="Q20" s="109"/>
      <c r="R20" s="86"/>
      <c r="S20" s="92">
        <v>0</v>
      </c>
      <c r="T20" s="94"/>
      <c r="U20" s="86"/>
      <c r="V20" s="92">
        <v>0</v>
      </c>
      <c r="W20" s="105"/>
      <c r="X20" s="91">
        <f>IF(C20="GHOST",9999,0)</f>
        <v>0</v>
      </c>
      <c r="Y20" s="92"/>
      <c r="Z20" s="92">
        <f>IF(X20="E",Z$4,(X20+Y20))</f>
        <v>0</v>
      </c>
      <c r="AA20" s="106">
        <v>0</v>
      </c>
      <c r="AB20" s="92"/>
      <c r="AC20" s="92"/>
      <c r="AD20" s="104"/>
      <c r="AE20" s="60"/>
      <c r="AF20" s="97"/>
      <c r="AG20" s="107"/>
      <c r="AH20" s="98">
        <v>1</v>
      </c>
      <c r="AI20" s="50"/>
      <c r="AJ20" s="50"/>
      <c r="AK20" s="48"/>
      <c r="AL20" s="48"/>
      <c r="AM20" s="104"/>
      <c r="AN20" s="110"/>
      <c r="AO20" s="100"/>
      <c r="AP20" s="104"/>
      <c r="AQ20" s="104"/>
      <c r="AR20" s="104"/>
      <c r="AS20" s="104"/>
      <c r="AT20" s="111"/>
      <c r="AU20" s="101">
        <f>L20+O20+Z20-AA20-AB20+SUM(AF20:AJ20)</f>
        <v>60</v>
      </c>
      <c r="AV20" s="92">
        <f>L20+O20+Z20</f>
        <v>59</v>
      </c>
      <c r="AW20" s="108">
        <f>IF(AV20&gt;0,"","CLEAR")</f>
      </c>
      <c r="AX20" s="91"/>
      <c r="AY20" s="42"/>
      <c r="AZ20" s="42"/>
      <c r="BA20" s="77"/>
      <c r="BB20" s="77"/>
      <c r="BC20" s="12"/>
      <c r="BD20" s="103"/>
      <c r="BF20" s="6">
        <v>20</v>
      </c>
    </row>
    <row r="21" spans="1:58" ht="15" customHeight="1">
      <c r="A21" s="1">
        <v>21</v>
      </c>
      <c r="B21" s="158">
        <v>9</v>
      </c>
      <c r="C21" s="159">
        <f>+TEAMS!D18</f>
        <v>0</v>
      </c>
      <c r="D21" s="159">
        <f>+TEAMS!E18</f>
        <v>0</v>
      </c>
      <c r="E21" s="159">
        <f>+TEAMS!F18</f>
        <v>0</v>
      </c>
      <c r="F21" s="159">
        <f>+TEAMS!G18</f>
        <v>0</v>
      </c>
      <c r="G21" s="159">
        <f>+TEAMS!E18</f>
        <v>0</v>
      </c>
      <c r="H21" s="159">
        <f>+TEAMS!G18</f>
        <v>0</v>
      </c>
      <c r="I21" s="159">
        <f>+TEAMS!F18</f>
        <v>0</v>
      </c>
      <c r="J21" s="91">
        <f>IF(C21="GHOST",9999,0)</f>
        <v>0</v>
      </c>
      <c r="K21" s="92">
        <v>13</v>
      </c>
      <c r="L21" s="92">
        <f>IF(J21="E",L$4,(J21+K21))</f>
        <v>13</v>
      </c>
      <c r="M21" s="91">
        <v>4</v>
      </c>
      <c r="N21" s="92">
        <v>24</v>
      </c>
      <c r="O21" s="92">
        <f>IF(M21="E",O$4,(M21+N21))</f>
        <v>28</v>
      </c>
      <c r="P21" s="181"/>
      <c r="Q21" s="94"/>
      <c r="R21" s="86"/>
      <c r="S21" s="92">
        <v>0</v>
      </c>
      <c r="T21" s="94"/>
      <c r="U21" s="86"/>
      <c r="V21" s="92">
        <v>0</v>
      </c>
      <c r="W21" s="105"/>
      <c r="X21" s="91">
        <f>IF(C21="GHOST",9999,0)</f>
        <v>0</v>
      </c>
      <c r="Y21" s="92"/>
      <c r="Z21" s="92">
        <f>IF(X21="E",Z$4,(X21+Y21))</f>
        <v>0</v>
      </c>
      <c r="AA21" s="106">
        <v>0</v>
      </c>
      <c r="AB21" s="92"/>
      <c r="AC21" s="92"/>
      <c r="AD21" s="104"/>
      <c r="AE21" s="60"/>
      <c r="AF21" s="97"/>
      <c r="AG21" s="107"/>
      <c r="AH21" s="112">
        <v>0</v>
      </c>
      <c r="AI21" s="113"/>
      <c r="AJ21" s="113"/>
      <c r="AK21" s="114"/>
      <c r="AL21" s="114"/>
      <c r="AM21" s="104"/>
      <c r="AN21" s="62"/>
      <c r="AO21" s="100"/>
      <c r="AP21" s="104"/>
      <c r="AQ21" s="104"/>
      <c r="AR21" s="104"/>
      <c r="AS21" s="104"/>
      <c r="AT21" s="53"/>
      <c r="AU21" s="101">
        <f>L21+O21+Z21-AA21-AB21+SUM(AF21:AJ21)</f>
        <v>41</v>
      </c>
      <c r="AV21" s="92">
        <f>L21+O21+Z21</f>
        <v>41</v>
      </c>
      <c r="AW21" s="108">
        <f>IF(AV21&gt;0,"","CLEAR")</f>
      </c>
      <c r="AX21" s="91"/>
      <c r="AY21" s="42"/>
      <c r="AZ21" s="42"/>
      <c r="BA21" s="77"/>
      <c r="BB21" s="77"/>
      <c r="BC21" s="12"/>
      <c r="BD21" s="103"/>
      <c r="BF21" s="6">
        <v>21</v>
      </c>
    </row>
    <row r="22" spans="1:58" ht="15" customHeight="1">
      <c r="A22" s="1">
        <v>22</v>
      </c>
      <c r="B22" s="158">
        <v>10</v>
      </c>
      <c r="C22" s="159">
        <f>+TEAMS!D19</f>
        <v>0</v>
      </c>
      <c r="D22" s="159">
        <f>+TEAMS!E19</f>
        <v>0</v>
      </c>
      <c r="E22" s="159">
        <f>+TEAMS!F19</f>
        <v>0</v>
      </c>
      <c r="F22" s="159">
        <f>+TEAMS!G19</f>
        <v>0</v>
      </c>
      <c r="G22" s="159">
        <f>+TEAMS!E19</f>
        <v>0</v>
      </c>
      <c r="H22" s="159"/>
      <c r="I22" s="159"/>
      <c r="J22" s="115"/>
      <c r="K22" s="116" t="s">
        <v>59</v>
      </c>
      <c r="L22" s="117"/>
      <c r="M22" s="115"/>
      <c r="N22" s="116" t="s">
        <v>59</v>
      </c>
      <c r="O22" s="117"/>
      <c r="P22" s="182"/>
      <c r="Q22" s="115"/>
      <c r="R22" s="119" t="s">
        <v>59</v>
      </c>
      <c r="S22" s="117"/>
      <c r="T22" s="115"/>
      <c r="U22" s="119" t="s">
        <v>59</v>
      </c>
      <c r="V22" s="120"/>
      <c r="W22" s="121"/>
      <c r="X22" s="115"/>
      <c r="Y22" s="116" t="s">
        <v>59</v>
      </c>
      <c r="Z22" s="117"/>
      <c r="AA22" s="105" t="s">
        <v>60</v>
      </c>
      <c r="AB22" s="122" t="s">
        <v>60</v>
      </c>
      <c r="AC22" s="122" t="s">
        <v>60</v>
      </c>
      <c r="AD22" s="118"/>
      <c r="AE22" s="60"/>
      <c r="AF22" s="90">
        <v>0</v>
      </c>
      <c r="AG22" s="100">
        <v>0</v>
      </c>
      <c r="AH22" s="123" t="s">
        <v>61</v>
      </c>
      <c r="AI22" s="100"/>
      <c r="AJ22" s="82"/>
      <c r="AK22" s="100"/>
      <c r="AL22" s="102"/>
      <c r="AM22" s="118"/>
      <c r="AN22" s="62"/>
      <c r="AO22" s="87"/>
      <c r="AP22" s="118"/>
      <c r="AQ22" s="118"/>
      <c r="AR22" s="118"/>
      <c r="AS22" s="118"/>
      <c r="AT22" s="53"/>
      <c r="AU22" s="124"/>
      <c r="AV22" s="125"/>
      <c r="AW22" s="126"/>
      <c r="AX22" s="91"/>
      <c r="AY22" s="42"/>
      <c r="AZ22" s="42"/>
      <c r="BA22" s="77"/>
      <c r="BB22" s="77"/>
      <c r="BC22" s="12"/>
      <c r="BD22" s="103"/>
      <c r="BF22" s="6">
        <v>22</v>
      </c>
    </row>
    <row r="23" spans="1:58" ht="15" customHeight="1" thickBot="1">
      <c r="A23" s="1">
        <v>23</v>
      </c>
      <c r="B23" s="127"/>
      <c r="C23" s="128"/>
      <c r="D23" s="129"/>
      <c r="E23" s="129"/>
      <c r="F23" s="130"/>
      <c r="G23" s="131"/>
      <c r="H23" s="131"/>
      <c r="I23" s="132"/>
      <c r="J23" s="133"/>
      <c r="K23" s="134" t="s">
        <v>6</v>
      </c>
      <c r="L23" s="135">
        <f>SUM(L18:L21)-MAX(L18:L21)</f>
        <v>116</v>
      </c>
      <c r="M23" s="133"/>
      <c r="N23" s="134" t="s">
        <v>6</v>
      </c>
      <c r="O23" s="135">
        <f>SUM(O18:O21)-MAX(O18:O21)</f>
        <v>7</v>
      </c>
      <c r="P23" s="135">
        <f>L23+O23-AA23</f>
        <v>123</v>
      </c>
      <c r="Q23" s="136"/>
      <c r="R23" s="134" t="s">
        <v>6</v>
      </c>
      <c r="S23" s="135">
        <v>0</v>
      </c>
      <c r="T23" s="136"/>
      <c r="U23" s="134" t="s">
        <v>6</v>
      </c>
      <c r="V23" s="135">
        <v>0</v>
      </c>
      <c r="W23" s="135">
        <v>-1.3</v>
      </c>
      <c r="X23" s="133"/>
      <c r="Y23" s="134" t="s">
        <v>6</v>
      </c>
      <c r="Z23" s="135">
        <f>SUM(Z18:Z21)-MAX(Z18:Z21)</f>
        <v>0</v>
      </c>
      <c r="AA23" s="135">
        <f>SUM(AA18:AA21)</f>
        <v>0</v>
      </c>
      <c r="AB23" s="135">
        <v>0</v>
      </c>
      <c r="AC23" s="135">
        <f>SUM(AC18:AC21)</f>
        <v>0</v>
      </c>
      <c r="AD23" s="135">
        <f>P23+Z23-AB23-AC23</f>
        <v>123</v>
      </c>
      <c r="AE23" s="137"/>
      <c r="AF23" s="138"/>
      <c r="AG23" s="138"/>
      <c r="AH23" s="135">
        <f>SUM(AH18:AH21)</f>
        <v>2</v>
      </c>
      <c r="AI23" s="139" t="s">
        <v>62</v>
      </c>
      <c r="AJ23" s="138"/>
      <c r="AK23" s="140"/>
      <c r="AL23" s="141"/>
      <c r="AM23" s="142">
        <f>SUM(AF18:AG22)+AH23+SUM(AI18:AJ22)</f>
        <v>2</v>
      </c>
      <c r="AN23" s="143"/>
      <c r="AO23" s="135">
        <v>0</v>
      </c>
      <c r="AP23" s="144">
        <f>AD23</f>
        <v>123</v>
      </c>
      <c r="AQ23" s="135">
        <v>0</v>
      </c>
      <c r="AR23" s="135">
        <f>AM23/4</f>
        <v>0.5</v>
      </c>
      <c r="AS23" s="135">
        <f>AP23+AR23</f>
        <v>123.5</v>
      </c>
      <c r="AT23" s="145"/>
      <c r="AU23" s="146"/>
      <c r="AV23" s="147"/>
      <c r="AW23" s="148"/>
      <c r="AX23" s="42"/>
      <c r="AY23" s="42"/>
      <c r="AZ23" s="42"/>
      <c r="BA23" s="42"/>
      <c r="BB23" s="43"/>
      <c r="BC23" s="12"/>
      <c r="BD23" s="103"/>
      <c r="BF23" s="6">
        <v>23</v>
      </c>
    </row>
    <row r="24" spans="1:58" ht="21" customHeight="1" thickBot="1">
      <c r="A24" s="1">
        <v>24</v>
      </c>
      <c r="B24" s="33"/>
      <c r="C24" s="34"/>
      <c r="D24" s="34"/>
      <c r="E24" s="34"/>
      <c r="F24" s="34"/>
      <c r="G24" s="34"/>
      <c r="H24" s="34"/>
      <c r="I24" s="33"/>
      <c r="J24" s="35" t="s">
        <v>8</v>
      </c>
      <c r="K24" s="215">
        <f>C25</f>
        <v>0</v>
      </c>
      <c r="L24" s="227"/>
      <c r="M24" s="218"/>
      <c r="N24" s="33"/>
      <c r="O24" s="227"/>
      <c r="P24" s="227"/>
      <c r="Q24" s="36" t="s">
        <v>25</v>
      </c>
      <c r="R24" s="33"/>
      <c r="S24" s="34"/>
      <c r="T24" s="34"/>
      <c r="U24" s="33"/>
      <c r="V24" s="33"/>
      <c r="W24" s="34"/>
      <c r="X24" s="33"/>
      <c r="Y24" s="33"/>
      <c r="Z24" s="33"/>
      <c r="AA24" s="227"/>
      <c r="AB24" s="34"/>
      <c r="AC24" s="227"/>
      <c r="AD24" s="37"/>
      <c r="AE24" s="38"/>
      <c r="AF24" s="35" t="s">
        <v>8</v>
      </c>
      <c r="AG24" s="212">
        <f>C25</f>
        <v>0</v>
      </c>
      <c r="AH24" s="213"/>
      <c r="AI24" s="40"/>
      <c r="AJ24" s="41"/>
      <c r="AK24" s="34"/>
      <c r="AL24" s="34"/>
      <c r="AM24" s="41"/>
      <c r="AN24" s="41"/>
      <c r="AO24" s="41"/>
      <c r="AP24" s="41"/>
      <c r="AQ24" s="33"/>
      <c r="AR24" s="33"/>
      <c r="AS24" s="41"/>
      <c r="AT24" s="34"/>
      <c r="AU24" s="41"/>
      <c r="AV24" s="33"/>
      <c r="AW24" s="33"/>
      <c r="AX24" s="42"/>
      <c r="AY24" s="42"/>
      <c r="AZ24" s="42"/>
      <c r="BA24" s="42"/>
      <c r="BB24" s="43"/>
      <c r="BC24" s="12"/>
      <c r="BF24" s="6">
        <v>24</v>
      </c>
    </row>
    <row r="25" spans="1:58" ht="15" customHeight="1">
      <c r="A25" s="1">
        <v>25</v>
      </c>
      <c r="B25" s="44" t="s">
        <v>8</v>
      </c>
      <c r="C25" s="226">
        <f>+TEAMS!B25</f>
        <v>0</v>
      </c>
      <c r="D25" s="45"/>
      <c r="E25" s="45"/>
      <c r="F25" s="45"/>
      <c r="G25" s="46"/>
      <c r="H25" s="46"/>
      <c r="I25" s="47"/>
      <c r="J25" s="48"/>
      <c r="K25" s="49" t="s">
        <v>9</v>
      </c>
      <c r="L25" s="84"/>
      <c r="M25" s="219"/>
      <c r="N25" s="49" t="s">
        <v>10</v>
      </c>
      <c r="O25" s="55"/>
      <c r="P25" s="53" t="s">
        <v>11</v>
      </c>
      <c r="Q25" s="54"/>
      <c r="R25" s="55" t="s">
        <v>12</v>
      </c>
      <c r="S25" s="56"/>
      <c r="T25" s="54"/>
      <c r="U25" s="57" t="s">
        <v>13</v>
      </c>
      <c r="V25" s="56"/>
      <c r="W25" s="58" t="s">
        <v>11</v>
      </c>
      <c r="X25" s="51"/>
      <c r="Y25" s="55" t="s">
        <v>14</v>
      </c>
      <c r="Z25" s="50"/>
      <c r="AA25" s="384" t="s">
        <v>15</v>
      </c>
      <c r="AB25" s="385"/>
      <c r="AC25" s="386"/>
      <c r="AD25" s="59"/>
      <c r="AE25" s="60"/>
      <c r="AF25" s="53" t="s">
        <v>16</v>
      </c>
      <c r="AG25" s="53" t="s">
        <v>17</v>
      </c>
      <c r="AH25" s="61" t="s">
        <v>18</v>
      </c>
      <c r="AI25" s="53" t="s">
        <v>19</v>
      </c>
      <c r="AJ25" s="62" t="s">
        <v>19</v>
      </c>
      <c r="AK25" s="53" t="s">
        <v>19</v>
      </c>
      <c r="AL25" s="53" t="s">
        <v>19</v>
      </c>
      <c r="AM25" s="62" t="s">
        <v>20</v>
      </c>
      <c r="AN25" s="62"/>
      <c r="AO25" s="53" t="s">
        <v>21</v>
      </c>
      <c r="AP25" s="59"/>
      <c r="AQ25" s="53" t="s">
        <v>22</v>
      </c>
      <c r="AR25" s="53" t="s">
        <v>22</v>
      </c>
      <c r="AS25" s="62" t="s">
        <v>23</v>
      </c>
      <c r="AT25" s="53"/>
      <c r="AU25" s="53" t="s">
        <v>24</v>
      </c>
      <c r="AV25" s="62" t="s">
        <v>24</v>
      </c>
      <c r="AW25" s="63"/>
      <c r="AX25" s="42"/>
      <c r="AY25" s="42"/>
      <c r="AZ25" s="42"/>
      <c r="BA25" s="42"/>
      <c r="BB25" s="43"/>
      <c r="BC25" s="12"/>
      <c r="BF25" s="6">
        <v>25</v>
      </c>
    </row>
    <row r="26" spans="1:58" ht="13.5" customHeight="1">
      <c r="A26" s="1">
        <v>26</v>
      </c>
      <c r="B26" s="64">
        <v>3</v>
      </c>
      <c r="C26" s="155"/>
      <c r="D26" s="65"/>
      <c r="E26" s="66"/>
      <c r="F26" s="66"/>
      <c r="G26" s="66"/>
      <c r="H26" s="46"/>
      <c r="I26" s="47"/>
      <c r="J26" s="67"/>
      <c r="K26" s="68"/>
      <c r="L26" s="69"/>
      <c r="M26" s="220"/>
      <c r="N26" s="68"/>
      <c r="O26" s="70"/>
      <c r="P26" s="53" t="s">
        <v>26</v>
      </c>
      <c r="Q26" s="67"/>
      <c r="R26" s="68"/>
      <c r="S26" s="69"/>
      <c r="T26" s="67"/>
      <c r="U26" s="68"/>
      <c r="V26" s="69"/>
      <c r="W26" s="58" t="s">
        <v>26</v>
      </c>
      <c r="X26" s="67"/>
      <c r="Y26" s="68"/>
      <c r="Z26" s="69"/>
      <c r="AA26" s="71" t="s">
        <v>27</v>
      </c>
      <c r="AB26" s="72" t="s">
        <v>28</v>
      </c>
      <c r="AC26" s="73" t="s">
        <v>29</v>
      </c>
      <c r="AD26" s="74" t="s">
        <v>30</v>
      </c>
      <c r="AE26" s="60" t="s">
        <v>31</v>
      </c>
      <c r="AF26" s="53" t="s">
        <v>32</v>
      </c>
      <c r="AG26" s="53" t="s">
        <v>33</v>
      </c>
      <c r="AH26" s="75" t="s">
        <v>34</v>
      </c>
      <c r="AI26" s="73" t="s">
        <v>35</v>
      </c>
      <c r="AJ26" s="73" t="s">
        <v>35</v>
      </c>
      <c r="AK26" s="73" t="s">
        <v>35</v>
      </c>
      <c r="AL26" s="73" t="s">
        <v>35</v>
      </c>
      <c r="AM26" s="62" t="s">
        <v>36</v>
      </c>
      <c r="AN26" s="62" t="s">
        <v>36</v>
      </c>
      <c r="AO26" s="53" t="s">
        <v>37</v>
      </c>
      <c r="AP26" s="74" t="s">
        <v>30</v>
      </c>
      <c r="AQ26" s="53" t="s">
        <v>21</v>
      </c>
      <c r="AR26" s="53" t="s">
        <v>36</v>
      </c>
      <c r="AS26" s="62" t="s">
        <v>38</v>
      </c>
      <c r="AT26" s="53" t="s">
        <v>38</v>
      </c>
      <c r="AU26" s="53" t="s">
        <v>23</v>
      </c>
      <c r="AV26" s="53" t="s">
        <v>39</v>
      </c>
      <c r="AW26" s="76" t="s">
        <v>40</v>
      </c>
      <c r="AX26" s="58"/>
      <c r="AY26" s="42"/>
      <c r="AZ26" s="42"/>
      <c r="BA26" s="42"/>
      <c r="BB26" s="43"/>
      <c r="BC26" s="12"/>
      <c r="BE26" s="77"/>
      <c r="BF26" s="6">
        <v>26</v>
      </c>
    </row>
    <row r="27" spans="1:58" ht="15" customHeight="1">
      <c r="A27" s="1">
        <v>27</v>
      </c>
      <c r="B27" s="78"/>
      <c r="C27" s="79" t="s">
        <v>41</v>
      </c>
      <c r="D27" s="80"/>
      <c r="E27" s="80"/>
      <c r="F27" s="81" t="s">
        <v>42</v>
      </c>
      <c r="G27" s="82" t="s">
        <v>43</v>
      </c>
      <c r="H27" s="82" t="s">
        <v>44</v>
      </c>
      <c r="I27" s="83" t="s">
        <v>45</v>
      </c>
      <c r="J27" s="48" t="s">
        <v>39</v>
      </c>
      <c r="K27" s="55" t="s">
        <v>46</v>
      </c>
      <c r="L27" s="84" t="s">
        <v>26</v>
      </c>
      <c r="M27" s="221" t="s">
        <v>39</v>
      </c>
      <c r="N27" s="55" t="s">
        <v>46</v>
      </c>
      <c r="O27" s="55" t="s">
        <v>26</v>
      </c>
      <c r="P27" s="85" t="s">
        <v>47</v>
      </c>
      <c r="Q27" s="48" t="s">
        <v>39</v>
      </c>
      <c r="R27" s="55" t="s">
        <v>46</v>
      </c>
      <c r="S27" s="84" t="s">
        <v>26</v>
      </c>
      <c r="T27" s="48" t="s">
        <v>39</v>
      </c>
      <c r="U27" s="55" t="s">
        <v>46</v>
      </c>
      <c r="V27" s="84" t="s">
        <v>26</v>
      </c>
      <c r="W27" s="58" t="s">
        <v>47</v>
      </c>
      <c r="X27" s="48" t="s">
        <v>39</v>
      </c>
      <c r="Y27" s="55" t="s">
        <v>46</v>
      </c>
      <c r="Z27" s="84" t="s">
        <v>26</v>
      </c>
      <c r="AA27" s="84"/>
      <c r="AB27" s="85"/>
      <c r="AC27" s="85"/>
      <c r="AD27" s="86" t="s">
        <v>48</v>
      </c>
      <c r="AE27" s="87"/>
      <c r="AF27" s="85" t="s">
        <v>49</v>
      </c>
      <c r="AG27" s="85" t="s">
        <v>49</v>
      </c>
      <c r="AH27" s="88" t="s">
        <v>50</v>
      </c>
      <c r="AI27" s="85" t="s">
        <v>51</v>
      </c>
      <c r="AJ27" s="85" t="s">
        <v>51</v>
      </c>
      <c r="AK27" s="85" t="s">
        <v>51</v>
      </c>
      <c r="AL27" s="85" t="s">
        <v>51</v>
      </c>
      <c r="AM27" s="88" t="s">
        <v>26</v>
      </c>
      <c r="AN27" s="88" t="s">
        <v>52</v>
      </c>
      <c r="AO27" s="85" t="s">
        <v>53</v>
      </c>
      <c r="AP27" s="86" t="s">
        <v>48</v>
      </c>
      <c r="AQ27" s="85" t="s">
        <v>37</v>
      </c>
      <c r="AR27" s="85" t="s">
        <v>26</v>
      </c>
      <c r="AS27" s="62" t="s">
        <v>54</v>
      </c>
      <c r="AT27" s="85" t="s">
        <v>52</v>
      </c>
      <c r="AU27" s="85" t="s">
        <v>26</v>
      </c>
      <c r="AV27" s="85" t="s">
        <v>26</v>
      </c>
      <c r="AW27" s="89" t="s">
        <v>55</v>
      </c>
      <c r="AX27" s="58"/>
      <c r="AY27" s="42"/>
      <c r="AZ27" s="42"/>
      <c r="BA27" s="77"/>
      <c r="BB27" s="77"/>
      <c r="BC27" s="12"/>
      <c r="BE27" s="72"/>
      <c r="BF27" s="6">
        <v>27</v>
      </c>
    </row>
    <row r="28" spans="1:58" ht="15" customHeight="1">
      <c r="A28" s="1">
        <v>28</v>
      </c>
      <c r="B28" s="158">
        <v>11</v>
      </c>
      <c r="C28" s="159">
        <f>+TEAMS!D25</f>
        <v>0</v>
      </c>
      <c r="D28" s="159">
        <f>+TEAMS!E25</f>
        <v>0</v>
      </c>
      <c r="E28" s="159">
        <f>+TEAMS!F25</f>
        <v>0</v>
      </c>
      <c r="F28" s="159">
        <f>+TEAMS!G25</f>
        <v>0</v>
      </c>
      <c r="G28" s="159">
        <f>+TEAMS!E25</f>
        <v>0</v>
      </c>
      <c r="H28" s="159">
        <f>+TEAMS!G25</f>
        <v>0</v>
      </c>
      <c r="I28" s="159">
        <f>+TEAMS!F25</f>
        <v>0</v>
      </c>
      <c r="J28" s="91">
        <f>IF(C28="GHOST",9999,0)</f>
        <v>0</v>
      </c>
      <c r="K28" s="92">
        <v>18</v>
      </c>
      <c r="L28" s="92">
        <f>IF(J28="E",L$4,(J28+K28))</f>
        <v>18</v>
      </c>
      <c r="M28" s="91">
        <f>IF(C28="GHOST",9999,0)</f>
        <v>0</v>
      </c>
      <c r="N28" s="92">
        <v>6</v>
      </c>
      <c r="O28" s="92">
        <f>IF(M28="E",O$4,(M28+N28))</f>
        <v>6</v>
      </c>
      <c r="P28" s="180"/>
      <c r="Q28" s="94"/>
      <c r="R28" s="86"/>
      <c r="S28" s="92">
        <v>0</v>
      </c>
      <c r="T28" s="94"/>
      <c r="U28" s="86"/>
      <c r="V28" s="92">
        <v>0</v>
      </c>
      <c r="W28" s="95"/>
      <c r="X28" s="91">
        <f>IF(C28="GHOST",9999,0)</f>
        <v>0</v>
      </c>
      <c r="Y28" s="92"/>
      <c r="Z28" s="92">
        <f>IF(X28="E",Z$4,(X28+Y28))</f>
        <v>0</v>
      </c>
      <c r="AA28" s="96">
        <v>0</v>
      </c>
      <c r="AB28" s="92"/>
      <c r="AC28" s="92"/>
      <c r="AD28" s="93"/>
      <c r="AE28" s="60"/>
      <c r="AF28" s="97"/>
      <c r="AG28" s="97"/>
      <c r="AH28" s="98">
        <v>0</v>
      </c>
      <c r="AI28" s="50"/>
      <c r="AJ28" s="50"/>
      <c r="AK28" s="48"/>
      <c r="AL28" s="48"/>
      <c r="AM28" s="93"/>
      <c r="AN28" s="99"/>
      <c r="AO28" s="100"/>
      <c r="AP28" s="93"/>
      <c r="AQ28" s="93"/>
      <c r="AR28" s="93"/>
      <c r="AS28" s="93"/>
      <c r="AT28" s="99"/>
      <c r="AU28" s="101">
        <f>L28+O28+Z28-AA28-AB28+SUM(AF28:AJ28)</f>
        <v>24</v>
      </c>
      <c r="AV28" s="92">
        <f>L28+O28+Z28</f>
        <v>24</v>
      </c>
      <c r="AW28" s="102">
        <f>IF(AV28&gt;0,"","CLEAR")</f>
      </c>
      <c r="AX28" s="91"/>
      <c r="AY28" s="42"/>
      <c r="AZ28" s="42"/>
      <c r="BA28" s="77"/>
      <c r="BB28" s="77"/>
      <c r="BC28" s="12"/>
      <c r="BD28" s="103"/>
      <c r="BF28" s="6">
        <v>28</v>
      </c>
    </row>
    <row r="29" spans="1:58" ht="15" customHeight="1">
      <c r="A29" s="1">
        <v>29</v>
      </c>
      <c r="B29" s="158">
        <v>12</v>
      </c>
      <c r="C29" s="159">
        <f>+TEAMS!D26</f>
        <v>0</v>
      </c>
      <c r="D29" s="159">
        <f>+TEAMS!E26</f>
        <v>0</v>
      </c>
      <c r="E29" s="159">
        <f>+TEAMS!F26</f>
        <v>0</v>
      </c>
      <c r="F29" s="159">
        <f>+TEAMS!G26</f>
        <v>0</v>
      </c>
      <c r="G29" s="159">
        <f>+TEAMS!E26</f>
        <v>0</v>
      </c>
      <c r="H29" s="159">
        <f>+TEAMS!G26</f>
        <v>0</v>
      </c>
      <c r="I29" s="159">
        <f>+TEAMS!F26</f>
        <v>0</v>
      </c>
      <c r="J29" s="91" t="s">
        <v>218</v>
      </c>
      <c r="K29" s="92"/>
      <c r="L29" s="92">
        <f>IF(J29="E",L$4,(J29+K29))</f>
        <v>107</v>
      </c>
      <c r="M29" s="91">
        <v>4</v>
      </c>
      <c r="N29" s="92">
        <v>46</v>
      </c>
      <c r="O29" s="92">
        <f>IF(M29="E",O$4,(M29+N29))</f>
        <v>50</v>
      </c>
      <c r="P29" s="181"/>
      <c r="Q29" s="94"/>
      <c r="R29" s="86"/>
      <c r="S29" s="92">
        <v>0</v>
      </c>
      <c r="T29" s="94"/>
      <c r="U29" s="86"/>
      <c r="V29" s="92">
        <v>0</v>
      </c>
      <c r="W29" s="105"/>
      <c r="X29" s="91">
        <f>IF(C29="GHOST",9999,0)</f>
        <v>0</v>
      </c>
      <c r="Y29" s="92"/>
      <c r="Z29" s="92">
        <f>IF(X29="E",Z$4,(X29+Y29))</f>
        <v>0</v>
      </c>
      <c r="AA29" s="106">
        <v>0</v>
      </c>
      <c r="AB29" s="92"/>
      <c r="AC29" s="92"/>
      <c r="AD29" s="104"/>
      <c r="AE29" s="60"/>
      <c r="AF29" s="97"/>
      <c r="AG29" s="107"/>
      <c r="AH29" s="98">
        <v>0</v>
      </c>
      <c r="AI29" s="50"/>
      <c r="AJ29" s="50"/>
      <c r="AK29" s="48"/>
      <c r="AL29" s="48"/>
      <c r="AM29" s="104"/>
      <c r="AN29" s="62"/>
      <c r="AO29" s="100"/>
      <c r="AP29" s="104"/>
      <c r="AQ29" s="104"/>
      <c r="AR29" s="104"/>
      <c r="AS29" s="104"/>
      <c r="AT29" s="53"/>
      <c r="AU29" s="101">
        <f>L29+O29+Z29-AA29-AB29+SUM(AF29:AJ29)</f>
        <v>157</v>
      </c>
      <c r="AV29" s="92">
        <f>L29+O29+Z29</f>
        <v>157</v>
      </c>
      <c r="AW29" s="108">
        <f>IF(AV29&gt;0,"","CLEAR")</f>
      </c>
      <c r="AX29" s="91"/>
      <c r="AY29" s="42"/>
      <c r="AZ29" s="42"/>
      <c r="BA29" s="77"/>
      <c r="BB29" s="77"/>
      <c r="BC29" s="12"/>
      <c r="BD29" s="103"/>
      <c r="BF29" s="6">
        <v>29</v>
      </c>
    </row>
    <row r="30" spans="1:58" ht="15" customHeight="1">
      <c r="A30" s="1">
        <v>30</v>
      </c>
      <c r="B30" s="158">
        <v>13</v>
      </c>
      <c r="C30" s="159">
        <f>+TEAMS!D27</f>
        <v>0</v>
      </c>
      <c r="D30" s="159">
        <f>+TEAMS!E27</f>
        <v>0</v>
      </c>
      <c r="E30" s="159">
        <f>+TEAMS!F27</f>
        <v>0</v>
      </c>
      <c r="F30" s="159">
        <f>+TEAMS!G27</f>
        <v>0</v>
      </c>
      <c r="G30" s="159">
        <f>+TEAMS!E27</f>
        <v>0</v>
      </c>
      <c r="H30" s="159">
        <f>+TEAMS!G27</f>
        <v>0</v>
      </c>
      <c r="I30" s="159">
        <f>+TEAMS!F27</f>
        <v>0</v>
      </c>
      <c r="J30" s="91">
        <f>IF(C30="GHOST",9999,0)</f>
        <v>0</v>
      </c>
      <c r="K30" s="92"/>
      <c r="L30" s="92">
        <f>IF(J30="E",L$4,(J30+K30))</f>
        <v>0</v>
      </c>
      <c r="M30" s="91">
        <f>IF(C30="GHOST",9999,0)</f>
        <v>0</v>
      </c>
      <c r="N30" s="92"/>
      <c r="O30" s="92">
        <f>IF(M30="E",O$4,(M30+N30))</f>
        <v>0</v>
      </c>
      <c r="P30" s="181"/>
      <c r="Q30" s="109"/>
      <c r="R30" s="86"/>
      <c r="S30" s="92">
        <v>0</v>
      </c>
      <c r="T30" s="94"/>
      <c r="U30" s="86"/>
      <c r="V30" s="92">
        <v>0</v>
      </c>
      <c r="W30" s="105"/>
      <c r="X30" s="91">
        <f>IF(C30="GHOST",9999,0)</f>
        <v>0</v>
      </c>
      <c r="Y30" s="92"/>
      <c r="Z30" s="92">
        <f>IF(X30="E",Z$4,(X30+Y30))</f>
        <v>0</v>
      </c>
      <c r="AA30" s="106">
        <v>0</v>
      </c>
      <c r="AB30" s="92"/>
      <c r="AC30" s="92"/>
      <c r="AD30" s="104"/>
      <c r="AE30" s="60"/>
      <c r="AF30" s="97"/>
      <c r="AG30" s="107"/>
      <c r="AH30" s="242">
        <v>0</v>
      </c>
      <c r="AI30" s="50"/>
      <c r="AJ30" s="50"/>
      <c r="AK30" s="48"/>
      <c r="AL30" s="48"/>
      <c r="AM30" s="104"/>
      <c r="AN30" s="110"/>
      <c r="AO30" s="100"/>
      <c r="AP30" s="104"/>
      <c r="AQ30" s="104"/>
      <c r="AR30" s="104"/>
      <c r="AS30" s="104"/>
      <c r="AT30" s="111"/>
      <c r="AU30" s="101">
        <f>L30+O30+Z30-AA30-AB30+SUM(AF30:AJ30)</f>
        <v>0</v>
      </c>
      <c r="AV30" s="92">
        <f>L30+O30+Z30</f>
        <v>0</v>
      </c>
      <c r="AW30" s="108" t="str">
        <f>IF(AV30&gt;0,"","CLEAR")</f>
        <v>CLEAR</v>
      </c>
      <c r="AX30" s="91"/>
      <c r="AY30" s="42"/>
      <c r="AZ30" s="42"/>
      <c r="BA30" s="77"/>
      <c r="BB30" s="77"/>
      <c r="BC30" s="12"/>
      <c r="BD30" s="103"/>
      <c r="BF30" s="6">
        <v>30</v>
      </c>
    </row>
    <row r="31" spans="1:58" ht="15" customHeight="1">
      <c r="A31" s="1">
        <v>31</v>
      </c>
      <c r="B31" s="158">
        <v>14</v>
      </c>
      <c r="C31" s="159">
        <f>+TEAMS!D28</f>
        <v>0</v>
      </c>
      <c r="D31" s="159">
        <f>+TEAMS!E28</f>
        <v>0</v>
      </c>
      <c r="E31" s="159">
        <f>+TEAMS!F28</f>
        <v>0</v>
      </c>
      <c r="F31" s="159">
        <f>+TEAMS!G28</f>
        <v>0</v>
      </c>
      <c r="G31" s="159">
        <f>+TEAMS!E28</f>
        <v>0</v>
      </c>
      <c r="H31" s="159">
        <f>+TEAMS!G28</f>
        <v>0</v>
      </c>
      <c r="I31" s="159">
        <f>+TEAMS!F28</f>
        <v>0</v>
      </c>
      <c r="J31" s="91">
        <v>0</v>
      </c>
      <c r="K31" s="92">
        <v>5</v>
      </c>
      <c r="L31" s="92">
        <f>IF(J31="E",L$4,(J31+K31))</f>
        <v>5</v>
      </c>
      <c r="M31" s="91">
        <f>IF(C31="GHOST",9999,0)</f>
        <v>0</v>
      </c>
      <c r="N31" s="92">
        <v>13</v>
      </c>
      <c r="O31" s="92">
        <f>IF(M31="E",O$4,(M31+N31))</f>
        <v>13</v>
      </c>
      <c r="P31" s="181"/>
      <c r="Q31" s="94"/>
      <c r="R31" s="86"/>
      <c r="S31" s="92">
        <v>0</v>
      </c>
      <c r="T31" s="94"/>
      <c r="U31" s="86"/>
      <c r="V31" s="92">
        <v>0</v>
      </c>
      <c r="W31" s="105"/>
      <c r="X31" s="91">
        <f>IF(C31="GHOST",9999,0)</f>
        <v>0</v>
      </c>
      <c r="Y31" s="92"/>
      <c r="Z31" s="92">
        <f>IF(X31="E",Z$4,(X31+Y31))</f>
        <v>0</v>
      </c>
      <c r="AA31" s="106">
        <v>0</v>
      </c>
      <c r="AB31" s="92"/>
      <c r="AC31" s="92"/>
      <c r="AD31" s="104"/>
      <c r="AE31" s="60"/>
      <c r="AF31" s="97"/>
      <c r="AG31" s="107"/>
      <c r="AH31" s="112">
        <v>0</v>
      </c>
      <c r="AI31" s="113"/>
      <c r="AJ31" s="113"/>
      <c r="AK31" s="114"/>
      <c r="AL31" s="114"/>
      <c r="AM31" s="104"/>
      <c r="AN31" s="62"/>
      <c r="AO31" s="100"/>
      <c r="AP31" s="104"/>
      <c r="AQ31" s="104"/>
      <c r="AR31" s="104"/>
      <c r="AS31" s="104"/>
      <c r="AT31" s="53"/>
      <c r="AU31" s="101">
        <f>L31+O31+Z31-AA31-AB31+SUM(AF31:AJ31)</f>
        <v>18</v>
      </c>
      <c r="AV31" s="92">
        <f>L31+O31+Z31</f>
        <v>18</v>
      </c>
      <c r="AW31" s="108">
        <f>IF(AV31&gt;0,"","CLEAR")</f>
      </c>
      <c r="AX31" s="91"/>
      <c r="AY31" s="42"/>
      <c r="AZ31" s="42"/>
      <c r="BA31" s="77"/>
      <c r="BB31" s="77"/>
      <c r="BC31" s="12"/>
      <c r="BD31" s="103"/>
      <c r="BF31" s="6">
        <v>31</v>
      </c>
    </row>
    <row r="32" spans="1:58" ht="15" customHeight="1">
      <c r="A32" s="1">
        <v>32</v>
      </c>
      <c r="B32" s="158">
        <v>15</v>
      </c>
      <c r="C32" s="159">
        <f>+TEAMS!D29</f>
        <v>0</v>
      </c>
      <c r="D32" s="159">
        <f>+TEAMS!E29</f>
        <v>0</v>
      </c>
      <c r="E32" s="159">
        <f>+TEAMS!F29</f>
        <v>0</v>
      </c>
      <c r="F32" s="159">
        <f>+TEAMS!G29</f>
        <v>0</v>
      </c>
      <c r="G32" s="159">
        <f>+TEAMS!E29</f>
        <v>0</v>
      </c>
      <c r="H32" s="159"/>
      <c r="I32" s="159"/>
      <c r="J32" s="115"/>
      <c r="K32" s="116" t="s">
        <v>59</v>
      </c>
      <c r="L32" s="117"/>
      <c r="M32" s="115"/>
      <c r="N32" s="116" t="s">
        <v>59</v>
      </c>
      <c r="O32" s="117"/>
      <c r="P32" s="182"/>
      <c r="Q32" s="115"/>
      <c r="R32" s="119" t="s">
        <v>59</v>
      </c>
      <c r="S32" s="117"/>
      <c r="T32" s="115"/>
      <c r="U32" s="119" t="s">
        <v>59</v>
      </c>
      <c r="V32" s="120"/>
      <c r="W32" s="121"/>
      <c r="X32" s="115"/>
      <c r="Y32" s="116" t="s">
        <v>59</v>
      </c>
      <c r="Z32" s="117"/>
      <c r="AA32" s="105" t="s">
        <v>60</v>
      </c>
      <c r="AB32" s="122" t="s">
        <v>60</v>
      </c>
      <c r="AC32" s="122" t="s">
        <v>60</v>
      </c>
      <c r="AD32" s="118"/>
      <c r="AE32" s="60"/>
      <c r="AF32" s="90">
        <v>0</v>
      </c>
      <c r="AG32" s="100">
        <v>0</v>
      </c>
      <c r="AH32" s="123" t="s">
        <v>61</v>
      </c>
      <c r="AI32" s="100"/>
      <c r="AJ32" s="82"/>
      <c r="AK32" s="100"/>
      <c r="AL32" s="102"/>
      <c r="AM32" s="118"/>
      <c r="AN32" s="62"/>
      <c r="AO32" s="87"/>
      <c r="AP32" s="118"/>
      <c r="AQ32" s="118"/>
      <c r="AR32" s="118"/>
      <c r="AS32" s="118"/>
      <c r="AT32" s="53"/>
      <c r="AU32" s="124"/>
      <c r="AV32" s="125"/>
      <c r="AW32" s="126"/>
      <c r="AX32" s="91"/>
      <c r="AY32" s="42"/>
      <c r="AZ32" s="42"/>
      <c r="BA32" s="77"/>
      <c r="BB32" s="77"/>
      <c r="BC32" s="12"/>
      <c r="BD32" s="103"/>
      <c r="BF32" s="6">
        <v>32</v>
      </c>
    </row>
    <row r="33" spans="1:58" ht="15" customHeight="1" thickBot="1">
      <c r="A33" s="1">
        <v>33</v>
      </c>
      <c r="B33" s="127"/>
      <c r="C33" s="128"/>
      <c r="D33" s="129"/>
      <c r="E33" s="129"/>
      <c r="F33" s="130"/>
      <c r="G33" s="131"/>
      <c r="H33" s="131"/>
      <c r="I33" s="132"/>
      <c r="J33" s="133"/>
      <c r="K33" s="134" t="s">
        <v>6</v>
      </c>
      <c r="L33" s="135">
        <f>SUM(L28:L31)-MAX(L28:L31)</f>
        <v>23</v>
      </c>
      <c r="M33" s="133"/>
      <c r="N33" s="134" t="s">
        <v>6</v>
      </c>
      <c r="O33" s="135">
        <f>SUM(O28:O31)-MAX(O28:O31)</f>
        <v>19</v>
      </c>
      <c r="P33" s="135">
        <f>L33+O33-AA33</f>
        <v>42</v>
      </c>
      <c r="Q33" s="136"/>
      <c r="R33" s="134" t="s">
        <v>6</v>
      </c>
      <c r="S33" s="135">
        <v>0</v>
      </c>
      <c r="T33" s="136"/>
      <c r="U33" s="134" t="s">
        <v>6</v>
      </c>
      <c r="V33" s="135">
        <v>0</v>
      </c>
      <c r="W33" s="135">
        <v>-1.3</v>
      </c>
      <c r="X33" s="133"/>
      <c r="Y33" s="134" t="s">
        <v>6</v>
      </c>
      <c r="Z33" s="135">
        <f>SUM(Z28:Z31)-MAX(Z28:Z31)</f>
        <v>0</v>
      </c>
      <c r="AA33" s="135">
        <f>SUM(AA28:AA31)</f>
        <v>0</v>
      </c>
      <c r="AB33" s="135">
        <v>0</v>
      </c>
      <c r="AC33" s="135">
        <f>SUM(AC28:AC31)</f>
        <v>0</v>
      </c>
      <c r="AD33" s="135">
        <f>P33+Z33-AB33-AC33</f>
        <v>42</v>
      </c>
      <c r="AE33" s="137"/>
      <c r="AF33" s="138"/>
      <c r="AG33" s="138"/>
      <c r="AH33" s="135">
        <f>SUM(AH28:AH31)</f>
        <v>0</v>
      </c>
      <c r="AI33" s="139" t="s">
        <v>62</v>
      </c>
      <c r="AJ33" s="138"/>
      <c r="AK33" s="140"/>
      <c r="AL33" s="141"/>
      <c r="AM33" s="142">
        <f>SUM(AF28:AG32)+AH33+SUM(AI28:AJ32)</f>
        <v>0</v>
      </c>
      <c r="AN33" s="143"/>
      <c r="AO33" s="135">
        <v>0</v>
      </c>
      <c r="AP33" s="144">
        <f>AD33</f>
        <v>42</v>
      </c>
      <c r="AQ33" s="135">
        <v>0</v>
      </c>
      <c r="AR33" s="135">
        <f>AM33/4</f>
        <v>0</v>
      </c>
      <c r="AS33" s="135">
        <f>AP33+AR33</f>
        <v>42</v>
      </c>
      <c r="AT33" s="145"/>
      <c r="AU33" s="146"/>
      <c r="AV33" s="147"/>
      <c r="AW33" s="148"/>
      <c r="AX33" s="42"/>
      <c r="AY33" s="42"/>
      <c r="AZ33" s="42"/>
      <c r="BA33" s="42"/>
      <c r="BB33" s="43"/>
      <c r="BC33" s="12"/>
      <c r="BD33" s="103"/>
      <c r="BF33" s="6">
        <v>33</v>
      </c>
    </row>
    <row r="34" spans="1:58" ht="18.75" customHeight="1" thickBot="1">
      <c r="A34" s="1">
        <v>34</v>
      </c>
      <c r="B34" s="33"/>
      <c r="C34" s="34"/>
      <c r="D34" s="34"/>
      <c r="E34" s="34"/>
      <c r="F34" s="34"/>
      <c r="G34" s="34"/>
      <c r="H34" s="34"/>
      <c r="I34" s="33"/>
      <c r="J34" s="35" t="s">
        <v>8</v>
      </c>
      <c r="K34" s="215">
        <f>C35</f>
        <v>0</v>
      </c>
      <c r="L34" s="227"/>
      <c r="M34" s="218"/>
      <c r="N34" s="33"/>
      <c r="O34" s="227"/>
      <c r="P34" s="227"/>
      <c r="Q34" s="36" t="s">
        <v>25</v>
      </c>
      <c r="R34" s="33"/>
      <c r="S34" s="34"/>
      <c r="T34" s="34"/>
      <c r="U34" s="33"/>
      <c r="V34" s="33"/>
      <c r="W34" s="34"/>
      <c r="X34" s="33"/>
      <c r="Y34" s="33"/>
      <c r="Z34" s="33"/>
      <c r="AA34" s="227"/>
      <c r="AB34" s="34"/>
      <c r="AC34" s="227"/>
      <c r="AD34" s="37"/>
      <c r="AE34" s="38"/>
      <c r="AF34" s="35" t="s">
        <v>8</v>
      </c>
      <c r="AG34" s="212">
        <f>C35</f>
        <v>0</v>
      </c>
      <c r="AH34" s="213"/>
      <c r="AI34" s="40"/>
      <c r="AJ34" s="41"/>
      <c r="AK34" s="34"/>
      <c r="AL34" s="34"/>
      <c r="AM34" s="41"/>
      <c r="AN34" s="41"/>
      <c r="AO34" s="41"/>
      <c r="AP34" s="41"/>
      <c r="AQ34" s="33"/>
      <c r="AR34" s="33"/>
      <c r="AS34" s="41"/>
      <c r="AT34" s="34"/>
      <c r="AU34" s="41"/>
      <c r="AV34" s="33"/>
      <c r="AW34" s="33"/>
      <c r="AX34" s="42"/>
      <c r="AY34" s="42"/>
      <c r="AZ34" s="42"/>
      <c r="BA34" s="42"/>
      <c r="BB34" s="43"/>
      <c r="BC34" s="12"/>
      <c r="BF34" s="6">
        <v>34</v>
      </c>
    </row>
    <row r="35" spans="1:58" ht="15" customHeight="1">
      <c r="A35" s="1">
        <v>35</v>
      </c>
      <c r="B35" s="44" t="s">
        <v>8</v>
      </c>
      <c r="C35" s="226">
        <f>+TEAMS!B35</f>
        <v>0</v>
      </c>
      <c r="D35" s="45"/>
      <c r="E35" s="45"/>
      <c r="F35" s="45"/>
      <c r="G35" s="46"/>
      <c r="H35" s="46"/>
      <c r="I35" s="47"/>
      <c r="J35" s="48"/>
      <c r="K35" s="49" t="s">
        <v>9</v>
      </c>
      <c r="L35" s="84"/>
      <c r="M35" s="219"/>
      <c r="N35" s="49" t="s">
        <v>10</v>
      </c>
      <c r="O35" s="55"/>
      <c r="P35" s="53" t="s">
        <v>11</v>
      </c>
      <c r="Q35" s="54"/>
      <c r="R35" s="55" t="s">
        <v>12</v>
      </c>
      <c r="S35" s="56"/>
      <c r="T35" s="54"/>
      <c r="U35" s="57" t="s">
        <v>13</v>
      </c>
      <c r="V35" s="56"/>
      <c r="W35" s="58" t="s">
        <v>11</v>
      </c>
      <c r="X35" s="51"/>
      <c r="Y35" s="55" t="s">
        <v>14</v>
      </c>
      <c r="Z35" s="50"/>
      <c r="AA35" s="384" t="s">
        <v>15</v>
      </c>
      <c r="AB35" s="385"/>
      <c r="AC35" s="386"/>
      <c r="AD35" s="59"/>
      <c r="AE35" s="60"/>
      <c r="AF35" s="53" t="s">
        <v>16</v>
      </c>
      <c r="AG35" s="53" t="s">
        <v>17</v>
      </c>
      <c r="AH35" s="61" t="s">
        <v>18</v>
      </c>
      <c r="AI35" s="53" t="s">
        <v>19</v>
      </c>
      <c r="AJ35" s="62" t="s">
        <v>19</v>
      </c>
      <c r="AK35" s="53" t="s">
        <v>19</v>
      </c>
      <c r="AL35" s="53" t="s">
        <v>19</v>
      </c>
      <c r="AM35" s="62" t="s">
        <v>20</v>
      </c>
      <c r="AN35" s="62"/>
      <c r="AO35" s="53" t="s">
        <v>21</v>
      </c>
      <c r="AP35" s="59"/>
      <c r="AQ35" s="53" t="s">
        <v>22</v>
      </c>
      <c r="AR35" s="53" t="s">
        <v>22</v>
      </c>
      <c r="AS35" s="62" t="s">
        <v>23</v>
      </c>
      <c r="AT35" s="53"/>
      <c r="AU35" s="53" t="s">
        <v>24</v>
      </c>
      <c r="AV35" s="62" t="s">
        <v>24</v>
      </c>
      <c r="AW35" s="63"/>
      <c r="AX35" s="42"/>
      <c r="AY35" s="42"/>
      <c r="AZ35" s="42"/>
      <c r="BA35" s="42"/>
      <c r="BB35" s="43"/>
      <c r="BC35" s="12"/>
      <c r="BF35" s="6">
        <v>35</v>
      </c>
    </row>
    <row r="36" spans="1:58" ht="13.5" customHeight="1">
      <c r="A36" s="1">
        <v>36</v>
      </c>
      <c r="B36" s="64">
        <v>4</v>
      </c>
      <c r="C36" s="65"/>
      <c r="D36" s="65"/>
      <c r="E36" s="66"/>
      <c r="F36" s="66"/>
      <c r="G36" s="66"/>
      <c r="H36" s="46"/>
      <c r="I36" s="47"/>
      <c r="J36" s="67"/>
      <c r="K36" s="68"/>
      <c r="L36" s="69"/>
      <c r="M36" s="220"/>
      <c r="N36" s="68"/>
      <c r="O36" s="70"/>
      <c r="P36" s="53" t="s">
        <v>26</v>
      </c>
      <c r="Q36" s="67"/>
      <c r="R36" s="68"/>
      <c r="S36" s="69"/>
      <c r="T36" s="67"/>
      <c r="U36" s="68"/>
      <c r="V36" s="69"/>
      <c r="W36" s="58" t="s">
        <v>26</v>
      </c>
      <c r="X36" s="67"/>
      <c r="Y36" s="68"/>
      <c r="Z36" s="69"/>
      <c r="AA36" s="71" t="s">
        <v>27</v>
      </c>
      <c r="AB36" s="72" t="s">
        <v>28</v>
      </c>
      <c r="AC36" s="73" t="s">
        <v>29</v>
      </c>
      <c r="AD36" s="74" t="s">
        <v>30</v>
      </c>
      <c r="AE36" s="60" t="s">
        <v>31</v>
      </c>
      <c r="AF36" s="53" t="s">
        <v>32</v>
      </c>
      <c r="AG36" s="53" t="s">
        <v>33</v>
      </c>
      <c r="AH36" s="75" t="s">
        <v>34</v>
      </c>
      <c r="AI36" s="73" t="s">
        <v>35</v>
      </c>
      <c r="AJ36" s="73" t="s">
        <v>35</v>
      </c>
      <c r="AK36" s="73" t="s">
        <v>35</v>
      </c>
      <c r="AL36" s="73" t="s">
        <v>35</v>
      </c>
      <c r="AM36" s="62" t="s">
        <v>36</v>
      </c>
      <c r="AN36" s="62" t="s">
        <v>36</v>
      </c>
      <c r="AO36" s="53" t="s">
        <v>37</v>
      </c>
      <c r="AP36" s="74" t="s">
        <v>30</v>
      </c>
      <c r="AQ36" s="53" t="s">
        <v>21</v>
      </c>
      <c r="AR36" s="53" t="s">
        <v>36</v>
      </c>
      <c r="AS36" s="62" t="s">
        <v>38</v>
      </c>
      <c r="AT36" s="53" t="s">
        <v>38</v>
      </c>
      <c r="AU36" s="53" t="s">
        <v>23</v>
      </c>
      <c r="AV36" s="53" t="s">
        <v>39</v>
      </c>
      <c r="AW36" s="76" t="s">
        <v>40</v>
      </c>
      <c r="AX36" s="58"/>
      <c r="AY36" s="42"/>
      <c r="AZ36" s="42"/>
      <c r="BA36" s="42"/>
      <c r="BB36" s="43"/>
      <c r="BC36" s="12"/>
      <c r="BE36" s="77"/>
      <c r="BF36" s="6">
        <v>36</v>
      </c>
    </row>
    <row r="37" spans="1:58" ht="15" customHeight="1">
      <c r="A37" s="1">
        <v>37</v>
      </c>
      <c r="B37" s="78"/>
      <c r="C37" s="79" t="s">
        <v>41</v>
      </c>
      <c r="D37" s="80"/>
      <c r="E37" s="80"/>
      <c r="F37" s="81" t="s">
        <v>42</v>
      </c>
      <c r="G37" s="82" t="s">
        <v>43</v>
      </c>
      <c r="H37" s="82" t="s">
        <v>44</v>
      </c>
      <c r="I37" s="83" t="s">
        <v>45</v>
      </c>
      <c r="J37" s="48" t="s">
        <v>39</v>
      </c>
      <c r="K37" s="55" t="s">
        <v>46</v>
      </c>
      <c r="L37" s="84" t="s">
        <v>26</v>
      </c>
      <c r="M37" s="221" t="s">
        <v>39</v>
      </c>
      <c r="N37" s="55" t="s">
        <v>46</v>
      </c>
      <c r="O37" s="55" t="s">
        <v>26</v>
      </c>
      <c r="P37" s="85" t="s">
        <v>47</v>
      </c>
      <c r="Q37" s="48" t="s">
        <v>39</v>
      </c>
      <c r="R37" s="55" t="s">
        <v>46</v>
      </c>
      <c r="S37" s="84" t="s">
        <v>26</v>
      </c>
      <c r="T37" s="48" t="s">
        <v>39</v>
      </c>
      <c r="U37" s="55" t="s">
        <v>46</v>
      </c>
      <c r="V37" s="84" t="s">
        <v>26</v>
      </c>
      <c r="W37" s="58" t="s">
        <v>47</v>
      </c>
      <c r="X37" s="48" t="s">
        <v>39</v>
      </c>
      <c r="Y37" s="55" t="s">
        <v>46</v>
      </c>
      <c r="Z37" s="84" t="s">
        <v>26</v>
      </c>
      <c r="AA37" s="84"/>
      <c r="AB37" s="85"/>
      <c r="AC37" s="85"/>
      <c r="AD37" s="86" t="s">
        <v>48</v>
      </c>
      <c r="AE37" s="87"/>
      <c r="AF37" s="85" t="s">
        <v>49</v>
      </c>
      <c r="AG37" s="85" t="s">
        <v>49</v>
      </c>
      <c r="AH37" s="88" t="s">
        <v>50</v>
      </c>
      <c r="AI37" s="85" t="s">
        <v>51</v>
      </c>
      <c r="AJ37" s="85" t="s">
        <v>51</v>
      </c>
      <c r="AK37" s="85" t="s">
        <v>51</v>
      </c>
      <c r="AL37" s="85" t="s">
        <v>51</v>
      </c>
      <c r="AM37" s="88" t="s">
        <v>26</v>
      </c>
      <c r="AN37" s="88" t="s">
        <v>52</v>
      </c>
      <c r="AO37" s="85" t="s">
        <v>53</v>
      </c>
      <c r="AP37" s="86" t="s">
        <v>48</v>
      </c>
      <c r="AQ37" s="85" t="s">
        <v>37</v>
      </c>
      <c r="AR37" s="85" t="s">
        <v>26</v>
      </c>
      <c r="AS37" s="62" t="s">
        <v>54</v>
      </c>
      <c r="AT37" s="85" t="s">
        <v>52</v>
      </c>
      <c r="AU37" s="85" t="s">
        <v>26</v>
      </c>
      <c r="AV37" s="85" t="s">
        <v>26</v>
      </c>
      <c r="AW37" s="89" t="s">
        <v>55</v>
      </c>
      <c r="AX37" s="58"/>
      <c r="AY37" s="42"/>
      <c r="AZ37" s="42"/>
      <c r="BA37" s="77"/>
      <c r="BB37" s="77"/>
      <c r="BC37" s="12"/>
      <c r="BE37" s="72"/>
      <c r="BF37" s="6">
        <v>37</v>
      </c>
    </row>
    <row r="38" spans="1:58" ht="15" customHeight="1">
      <c r="A38" s="1">
        <v>38</v>
      </c>
      <c r="B38" s="158">
        <v>16</v>
      </c>
      <c r="C38" s="159">
        <f>+TEAMS!D35</f>
        <v>0</v>
      </c>
      <c r="D38" s="159">
        <f>+TEAMS!E35</f>
        <v>0</v>
      </c>
      <c r="E38" s="159">
        <f>+TEAMS!F35</f>
        <v>0</v>
      </c>
      <c r="F38" s="159">
        <f>+TEAMS!G35</f>
        <v>0</v>
      </c>
      <c r="G38" s="159">
        <f>+TEAMS!E35</f>
        <v>0</v>
      </c>
      <c r="H38" s="159">
        <f>+TEAMS!G35</f>
        <v>0</v>
      </c>
      <c r="I38" s="159">
        <f>+TEAMS!F35</f>
        <v>0</v>
      </c>
      <c r="J38" s="91">
        <f>IF(C38="GHOST",9999,0)</f>
        <v>0</v>
      </c>
      <c r="K38" s="92">
        <v>22</v>
      </c>
      <c r="L38" s="92">
        <f>IF(J38="E",L$4,(J38+K38))</f>
        <v>22</v>
      </c>
      <c r="M38" s="91">
        <f>IF(C38="GHOST",9999,0)</f>
        <v>0</v>
      </c>
      <c r="N38" s="92">
        <v>5</v>
      </c>
      <c r="O38" s="92">
        <f>IF(M38="E",O$4,(M38+N38))</f>
        <v>5</v>
      </c>
      <c r="P38" s="180"/>
      <c r="Q38" s="94"/>
      <c r="R38" s="86"/>
      <c r="S38" s="92">
        <v>0</v>
      </c>
      <c r="T38" s="94"/>
      <c r="U38" s="86"/>
      <c r="V38" s="92">
        <v>0</v>
      </c>
      <c r="W38" s="95"/>
      <c r="X38" s="91">
        <f>IF(C38="GHOST",9999,0)</f>
        <v>0</v>
      </c>
      <c r="Y38" s="92"/>
      <c r="Z38" s="92">
        <f>IF(X38="E",Z$4,(X38+Y38))</f>
        <v>0</v>
      </c>
      <c r="AA38" s="96">
        <v>0</v>
      </c>
      <c r="AB38" s="92"/>
      <c r="AC38" s="92"/>
      <c r="AD38" s="93"/>
      <c r="AE38" s="60"/>
      <c r="AF38" s="97"/>
      <c r="AG38" s="97"/>
      <c r="AH38" s="98">
        <v>0</v>
      </c>
      <c r="AI38" s="50"/>
      <c r="AJ38" s="50"/>
      <c r="AK38" s="48"/>
      <c r="AL38" s="48"/>
      <c r="AM38" s="93"/>
      <c r="AN38" s="99"/>
      <c r="AO38" s="100"/>
      <c r="AP38" s="93"/>
      <c r="AQ38" s="93"/>
      <c r="AR38" s="93"/>
      <c r="AS38" s="93"/>
      <c r="AT38" s="99"/>
      <c r="AU38" s="101">
        <f>L38+O38+Z38-AA38-AB38+SUM(AF38:AJ38)</f>
        <v>27</v>
      </c>
      <c r="AV38" s="92">
        <f>L38+O38+Z38</f>
        <v>27</v>
      </c>
      <c r="AW38" s="102">
        <f>IF(AV38&gt;0,"","CLEAR")</f>
      </c>
      <c r="AX38" s="91"/>
      <c r="AY38" s="42"/>
      <c r="AZ38" s="42"/>
      <c r="BA38" s="77"/>
      <c r="BB38" s="77"/>
      <c r="BC38" s="12"/>
      <c r="BD38" s="103"/>
      <c r="BF38" s="6">
        <v>38</v>
      </c>
    </row>
    <row r="39" spans="1:58" ht="15" customHeight="1">
      <c r="A39" s="1">
        <v>39</v>
      </c>
      <c r="B39" s="158">
        <v>17</v>
      </c>
      <c r="C39" s="159">
        <f>+TEAMS!D36</f>
        <v>0</v>
      </c>
      <c r="D39" s="159">
        <f>+TEAMS!E36</f>
        <v>0</v>
      </c>
      <c r="E39" s="159">
        <f>+TEAMS!F36</f>
        <v>0</v>
      </c>
      <c r="F39" s="159">
        <f>+TEAMS!G36</f>
        <v>0</v>
      </c>
      <c r="G39" s="159">
        <f>+TEAMS!E36</f>
        <v>0</v>
      </c>
      <c r="H39" s="159">
        <f>+TEAMS!G36</f>
        <v>0</v>
      </c>
      <c r="I39" s="159">
        <f>+TEAMS!F36</f>
        <v>0</v>
      </c>
      <c r="J39" s="91">
        <v>4</v>
      </c>
      <c r="K39" s="92">
        <v>2</v>
      </c>
      <c r="L39" s="92">
        <f>IF(J39="E",L$4,(J39+K39))</f>
        <v>6</v>
      </c>
      <c r="M39" s="91">
        <v>4</v>
      </c>
      <c r="N39" s="92">
        <v>34</v>
      </c>
      <c r="O39" s="92">
        <f>IF(M39="E",O$4,(M39+N39))</f>
        <v>38</v>
      </c>
      <c r="P39" s="181"/>
      <c r="Q39" s="94"/>
      <c r="R39" s="86"/>
      <c r="S39" s="92">
        <v>0</v>
      </c>
      <c r="T39" s="94"/>
      <c r="U39" s="86"/>
      <c r="V39" s="92">
        <v>0</v>
      </c>
      <c r="W39" s="105"/>
      <c r="X39" s="91">
        <f>IF(C39="GHOST",9999,0)</f>
        <v>0</v>
      </c>
      <c r="Y39" s="92"/>
      <c r="Z39" s="92">
        <f>IF(X39="E",Z$4,(X39+Y39))</f>
        <v>0</v>
      </c>
      <c r="AA39" s="106">
        <v>0</v>
      </c>
      <c r="AB39" s="92"/>
      <c r="AC39" s="92"/>
      <c r="AD39" s="104"/>
      <c r="AE39" s="60"/>
      <c r="AF39" s="97"/>
      <c r="AG39" s="107"/>
      <c r="AH39" s="98">
        <v>0</v>
      </c>
      <c r="AI39" s="50"/>
      <c r="AJ39" s="50"/>
      <c r="AK39" s="48"/>
      <c r="AL39" s="48"/>
      <c r="AM39" s="104"/>
      <c r="AN39" s="62"/>
      <c r="AO39" s="100"/>
      <c r="AP39" s="104"/>
      <c r="AQ39" s="104"/>
      <c r="AR39" s="104"/>
      <c r="AS39" s="104"/>
      <c r="AT39" s="53"/>
      <c r="AU39" s="101">
        <f>L39+O39+Z39-AA39-AB39+SUM(AF39:AJ39)</f>
        <v>44</v>
      </c>
      <c r="AV39" s="92">
        <f>L39+O39+Z39</f>
        <v>44</v>
      </c>
      <c r="AW39" s="108">
        <f>IF(AV39&gt;0,"","CLEAR")</f>
      </c>
      <c r="AX39" s="91"/>
      <c r="AY39" s="42"/>
      <c r="AZ39" s="42"/>
      <c r="BA39" s="77"/>
      <c r="BB39" s="77"/>
      <c r="BC39" s="12"/>
      <c r="BD39" s="103"/>
      <c r="BF39" s="6">
        <v>39</v>
      </c>
    </row>
    <row r="40" spans="1:58" ht="15" customHeight="1">
      <c r="A40" s="1">
        <v>40</v>
      </c>
      <c r="B40" s="160">
        <v>18</v>
      </c>
      <c r="C40" s="159">
        <f>+TEAMS!D37</f>
        <v>0</v>
      </c>
      <c r="D40" s="159">
        <f>+TEAMS!E37</f>
        <v>0</v>
      </c>
      <c r="E40" s="159">
        <f>+TEAMS!F37</f>
        <v>0</v>
      </c>
      <c r="F40" s="159">
        <f>+TEAMS!G37</f>
        <v>0</v>
      </c>
      <c r="G40" s="159">
        <f>+TEAMS!E37</f>
        <v>0</v>
      </c>
      <c r="H40" s="159">
        <f>+TEAMS!G37</f>
        <v>0</v>
      </c>
      <c r="I40" s="159">
        <f>+TEAMS!F37</f>
        <v>0</v>
      </c>
      <c r="J40" s="91">
        <f>IF(C40="GHOST",9999,0)</f>
        <v>0</v>
      </c>
      <c r="K40" s="92">
        <v>22</v>
      </c>
      <c r="L40" s="92">
        <f>IF(J40="E",L$4,(J40+K40))</f>
        <v>22</v>
      </c>
      <c r="M40" s="91">
        <v>0</v>
      </c>
      <c r="N40" s="92">
        <v>17</v>
      </c>
      <c r="O40" s="92">
        <f>IF(M40="E",O$4,(M40+N40))</f>
        <v>17</v>
      </c>
      <c r="P40" s="181"/>
      <c r="Q40" s="109"/>
      <c r="R40" s="86"/>
      <c r="S40" s="92">
        <v>0</v>
      </c>
      <c r="T40" s="94"/>
      <c r="U40" s="86"/>
      <c r="V40" s="92">
        <v>0</v>
      </c>
      <c r="W40" s="105"/>
      <c r="X40" s="91">
        <f>IF(C40="GHOST",9999,0)</f>
        <v>0</v>
      </c>
      <c r="Y40" s="92"/>
      <c r="Z40" s="92">
        <f>IF(X40="E",Z$4,(X40+Y40))</f>
        <v>0</v>
      </c>
      <c r="AA40" s="106">
        <v>0</v>
      </c>
      <c r="AB40" s="92"/>
      <c r="AC40" s="92"/>
      <c r="AD40" s="104"/>
      <c r="AE40" s="60"/>
      <c r="AF40" s="97"/>
      <c r="AG40" s="107"/>
      <c r="AH40" s="98">
        <v>0</v>
      </c>
      <c r="AI40" s="50"/>
      <c r="AJ40" s="50"/>
      <c r="AK40" s="48"/>
      <c r="AL40" s="48"/>
      <c r="AM40" s="104"/>
      <c r="AN40" s="110"/>
      <c r="AO40" s="100"/>
      <c r="AP40" s="104"/>
      <c r="AQ40" s="104"/>
      <c r="AR40" s="104"/>
      <c r="AS40" s="104"/>
      <c r="AT40" s="111"/>
      <c r="AU40" s="101">
        <f>L40+O40+Z40-AA40-AB40+SUM(AF40:AJ40)</f>
        <v>39</v>
      </c>
      <c r="AV40" s="92">
        <f>L40+O40+Z40</f>
        <v>39</v>
      </c>
      <c r="AW40" s="108">
        <f>IF(AV40&gt;0,"","CLEAR")</f>
      </c>
      <c r="AX40" s="91"/>
      <c r="AY40" s="42"/>
      <c r="AZ40" s="42"/>
      <c r="BA40" s="77"/>
      <c r="BB40" s="77"/>
      <c r="BC40" s="12"/>
      <c r="BD40" s="103"/>
      <c r="BF40" s="6">
        <v>40</v>
      </c>
    </row>
    <row r="41" spans="1:58" ht="15" customHeight="1">
      <c r="A41" s="1">
        <v>41</v>
      </c>
      <c r="B41" s="158">
        <v>19</v>
      </c>
      <c r="C41" s="159">
        <f>+TEAMS!D38</f>
        <v>0</v>
      </c>
      <c r="D41" s="159">
        <f>+TEAMS!E38</f>
        <v>0</v>
      </c>
      <c r="E41" s="159">
        <f>+TEAMS!F38</f>
        <v>0</v>
      </c>
      <c r="F41" s="159">
        <f>+TEAMS!G38</f>
        <v>0</v>
      </c>
      <c r="G41" s="159">
        <f>+TEAMS!E38</f>
        <v>0</v>
      </c>
      <c r="H41" s="159">
        <f>+TEAMS!G38</f>
        <v>0</v>
      </c>
      <c r="I41" s="159">
        <f>+TEAMS!F38</f>
        <v>0</v>
      </c>
      <c r="J41" s="91">
        <v>0</v>
      </c>
      <c r="K41" s="92">
        <v>28</v>
      </c>
      <c r="L41" s="92">
        <f>IF(J41="E",L$4,(J41+K41))</f>
        <v>28</v>
      </c>
      <c r="M41" s="91">
        <f>IF(C41="GHOST",9999,0)</f>
        <v>0</v>
      </c>
      <c r="N41" s="92">
        <v>11</v>
      </c>
      <c r="O41" s="92">
        <f>IF(M41="E",O$4,(M41+N41))</f>
        <v>11</v>
      </c>
      <c r="P41" s="181"/>
      <c r="Q41" s="94"/>
      <c r="R41" s="86"/>
      <c r="S41" s="92">
        <v>0</v>
      </c>
      <c r="T41" s="94"/>
      <c r="U41" s="86"/>
      <c r="V41" s="92">
        <v>0</v>
      </c>
      <c r="W41" s="105"/>
      <c r="X41" s="91">
        <v>4</v>
      </c>
      <c r="Y41" s="92"/>
      <c r="Z41" s="92">
        <f>IF(X41="E",Z$4,(X41+Y41))</f>
        <v>4</v>
      </c>
      <c r="AA41" s="106">
        <v>0</v>
      </c>
      <c r="AB41" s="92"/>
      <c r="AC41" s="92"/>
      <c r="AD41" s="104"/>
      <c r="AE41" s="60"/>
      <c r="AF41" s="97"/>
      <c r="AG41" s="107"/>
      <c r="AH41" s="112">
        <v>0</v>
      </c>
      <c r="AI41" s="113"/>
      <c r="AJ41" s="113"/>
      <c r="AK41" s="114"/>
      <c r="AL41" s="114"/>
      <c r="AM41" s="104"/>
      <c r="AN41" s="62"/>
      <c r="AO41" s="100"/>
      <c r="AP41" s="104"/>
      <c r="AQ41" s="104"/>
      <c r="AR41" s="104"/>
      <c r="AS41" s="104"/>
      <c r="AT41" s="53"/>
      <c r="AU41" s="101">
        <f>L41+O41+Z41-AA41-AB41+SUM(AF41:AJ41)</f>
        <v>43</v>
      </c>
      <c r="AV41" s="92">
        <f>L41+O41+Z41</f>
        <v>43</v>
      </c>
      <c r="AW41" s="108">
        <f>IF(AV41&gt;0,"","CLEAR")</f>
      </c>
      <c r="AX41" s="91"/>
      <c r="AY41" s="42"/>
      <c r="AZ41" s="42"/>
      <c r="BA41" s="77"/>
      <c r="BB41" s="77"/>
      <c r="BC41" s="12"/>
      <c r="BD41" s="103"/>
      <c r="BF41" s="6">
        <v>41</v>
      </c>
    </row>
    <row r="42" spans="1:58" ht="15" customHeight="1">
      <c r="A42" s="1">
        <v>42</v>
      </c>
      <c r="B42" s="158">
        <v>20</v>
      </c>
      <c r="C42" s="159">
        <f>+TEAMS!D39</f>
        <v>0</v>
      </c>
      <c r="D42" s="159">
        <f>+TEAMS!E39</f>
        <v>0</v>
      </c>
      <c r="E42" s="159">
        <f>+TEAMS!F39</f>
        <v>0</v>
      </c>
      <c r="F42" s="159">
        <f>+TEAMS!G39</f>
        <v>0</v>
      </c>
      <c r="G42" s="159">
        <f>+TEAMS!E39</f>
        <v>0</v>
      </c>
      <c r="H42" s="159"/>
      <c r="I42" s="159"/>
      <c r="J42" s="115"/>
      <c r="K42" s="116" t="s">
        <v>59</v>
      </c>
      <c r="L42" s="117"/>
      <c r="M42" s="115"/>
      <c r="N42" s="116" t="s">
        <v>59</v>
      </c>
      <c r="O42" s="117"/>
      <c r="P42" s="182"/>
      <c r="Q42" s="115"/>
      <c r="R42" s="119" t="s">
        <v>59</v>
      </c>
      <c r="S42" s="117"/>
      <c r="T42" s="115"/>
      <c r="U42" s="119" t="s">
        <v>59</v>
      </c>
      <c r="V42" s="120"/>
      <c r="W42" s="121"/>
      <c r="X42" s="115"/>
      <c r="Y42" s="116" t="s">
        <v>59</v>
      </c>
      <c r="Z42" s="117"/>
      <c r="AA42" s="105" t="s">
        <v>60</v>
      </c>
      <c r="AB42" s="122" t="s">
        <v>60</v>
      </c>
      <c r="AC42" s="122" t="s">
        <v>60</v>
      </c>
      <c r="AD42" s="118"/>
      <c r="AE42" s="60"/>
      <c r="AF42" s="90">
        <v>0</v>
      </c>
      <c r="AG42" s="100">
        <v>0</v>
      </c>
      <c r="AH42" s="123" t="s">
        <v>61</v>
      </c>
      <c r="AI42" s="100"/>
      <c r="AJ42" s="82"/>
      <c r="AK42" s="100"/>
      <c r="AL42" s="102"/>
      <c r="AM42" s="118"/>
      <c r="AN42" s="62"/>
      <c r="AO42" s="87"/>
      <c r="AP42" s="118"/>
      <c r="AQ42" s="118"/>
      <c r="AR42" s="118"/>
      <c r="AS42" s="118"/>
      <c r="AT42" s="53"/>
      <c r="AU42" s="124"/>
      <c r="AV42" s="125"/>
      <c r="AW42" s="126"/>
      <c r="AX42" s="91"/>
      <c r="AY42" s="42"/>
      <c r="AZ42" s="42"/>
      <c r="BA42" s="77"/>
      <c r="BB42" s="77"/>
      <c r="BC42" s="12"/>
      <c r="BD42" s="103"/>
      <c r="BF42" s="6">
        <v>42</v>
      </c>
    </row>
    <row r="43" spans="1:58" ht="15" customHeight="1" thickBot="1">
      <c r="A43" s="1">
        <v>43</v>
      </c>
      <c r="B43" s="127"/>
      <c r="C43" s="128"/>
      <c r="D43" s="129"/>
      <c r="E43" s="129"/>
      <c r="F43" s="130"/>
      <c r="G43" s="131"/>
      <c r="H43" s="131"/>
      <c r="I43" s="132"/>
      <c r="J43" s="133"/>
      <c r="K43" s="134" t="s">
        <v>6</v>
      </c>
      <c r="L43" s="135">
        <f>SUM(L38:L41)-MAX(L38:L41)</f>
        <v>50</v>
      </c>
      <c r="M43" s="133"/>
      <c r="N43" s="134" t="s">
        <v>6</v>
      </c>
      <c r="O43" s="135">
        <f>SUM(O38:O41)-MAX(O38:O41)</f>
        <v>33</v>
      </c>
      <c r="P43" s="135">
        <f>L43+O43-AA43</f>
        <v>83</v>
      </c>
      <c r="Q43" s="136"/>
      <c r="R43" s="134" t="s">
        <v>6</v>
      </c>
      <c r="S43" s="135">
        <v>0</v>
      </c>
      <c r="T43" s="136"/>
      <c r="U43" s="134" t="s">
        <v>6</v>
      </c>
      <c r="V43" s="135">
        <v>0</v>
      </c>
      <c r="W43" s="135">
        <v>-1.3</v>
      </c>
      <c r="X43" s="133"/>
      <c r="Y43" s="134" t="s">
        <v>6</v>
      </c>
      <c r="Z43" s="135">
        <f>SUM(Z38:Z41)-MAX(Z38:Z41)</f>
        <v>0</v>
      </c>
      <c r="AA43" s="135">
        <f>SUM(AA38:AA41)</f>
        <v>0</v>
      </c>
      <c r="AB43" s="135">
        <v>0</v>
      </c>
      <c r="AC43" s="135">
        <f>SUM(AC38:AC41)</f>
        <v>0</v>
      </c>
      <c r="AD43" s="135">
        <f>P43+Z43-AB43-AC43</f>
        <v>83</v>
      </c>
      <c r="AE43" s="137"/>
      <c r="AF43" s="138"/>
      <c r="AG43" s="138"/>
      <c r="AH43" s="135">
        <f>SUM(AH38:AH41)</f>
        <v>0</v>
      </c>
      <c r="AI43" s="139" t="s">
        <v>62</v>
      </c>
      <c r="AJ43" s="138"/>
      <c r="AK43" s="140"/>
      <c r="AL43" s="141"/>
      <c r="AM43" s="142">
        <f>SUM(AF38:AG42)+AH43+SUM(AI38:AJ42)</f>
        <v>0</v>
      </c>
      <c r="AN43" s="143"/>
      <c r="AO43" s="135">
        <v>0</v>
      </c>
      <c r="AP43" s="144">
        <f>AD43</f>
        <v>83</v>
      </c>
      <c r="AQ43" s="135">
        <v>0</v>
      </c>
      <c r="AR43" s="135">
        <f>AM43/4</f>
        <v>0</v>
      </c>
      <c r="AS43" s="135">
        <f>AP43+AR43</f>
        <v>83</v>
      </c>
      <c r="AT43" s="145"/>
      <c r="AU43" s="146"/>
      <c r="AV43" s="147"/>
      <c r="AW43" s="148"/>
      <c r="AX43" s="42"/>
      <c r="AY43" s="42"/>
      <c r="AZ43" s="42"/>
      <c r="BA43" s="42"/>
      <c r="BB43" s="43"/>
      <c r="BC43" s="12"/>
      <c r="BD43" s="103"/>
      <c r="BF43" s="6">
        <v>43</v>
      </c>
    </row>
    <row r="44" spans="1:58" ht="17.25" customHeight="1" thickBot="1">
      <c r="A44" s="1">
        <v>44</v>
      </c>
      <c r="B44" s="33"/>
      <c r="C44" s="34"/>
      <c r="D44" s="34"/>
      <c r="E44" s="34"/>
      <c r="F44" s="34"/>
      <c r="G44" s="34"/>
      <c r="H44" s="34"/>
      <c r="I44" s="33"/>
      <c r="J44" s="35" t="s">
        <v>8</v>
      </c>
      <c r="K44" s="215">
        <f>C45</f>
        <v>0</v>
      </c>
      <c r="L44" s="227"/>
      <c r="M44" s="218"/>
      <c r="N44" s="33"/>
      <c r="O44" s="227"/>
      <c r="P44" s="227"/>
      <c r="Q44" s="36" t="s">
        <v>25</v>
      </c>
      <c r="R44" s="33"/>
      <c r="S44" s="34"/>
      <c r="T44" s="34"/>
      <c r="U44" s="33"/>
      <c r="V44" s="33"/>
      <c r="W44" s="34"/>
      <c r="X44" s="33"/>
      <c r="Y44" s="33"/>
      <c r="Z44" s="33"/>
      <c r="AA44" s="227"/>
      <c r="AB44" s="34"/>
      <c r="AC44" s="227"/>
      <c r="AD44" s="37"/>
      <c r="AE44" s="38"/>
      <c r="AF44" s="35" t="s">
        <v>8</v>
      </c>
      <c r="AG44" s="212">
        <f>C45</f>
        <v>0</v>
      </c>
      <c r="AH44" s="213"/>
      <c r="AI44" s="40"/>
      <c r="AJ44" s="41"/>
      <c r="AK44" s="34"/>
      <c r="AL44" s="34"/>
      <c r="AM44" s="41"/>
      <c r="AN44" s="41"/>
      <c r="AO44" s="41"/>
      <c r="AP44" s="41"/>
      <c r="AQ44" s="33"/>
      <c r="AR44" s="33"/>
      <c r="AS44" s="41"/>
      <c r="AT44" s="34"/>
      <c r="AU44" s="41"/>
      <c r="AV44" s="33"/>
      <c r="AW44" s="33"/>
      <c r="AX44" s="42"/>
      <c r="AY44" s="42"/>
      <c r="AZ44" s="42"/>
      <c r="BA44" s="42"/>
      <c r="BB44" s="43"/>
      <c r="BC44" s="12"/>
      <c r="BF44" s="6">
        <v>44</v>
      </c>
    </row>
    <row r="45" spans="1:58" ht="15" customHeight="1">
      <c r="A45" s="1">
        <v>45</v>
      </c>
      <c r="B45" s="44" t="s">
        <v>8</v>
      </c>
      <c r="C45" s="226">
        <f>+TEAMS!B45</f>
        <v>0</v>
      </c>
      <c r="D45" s="45"/>
      <c r="E45" s="45"/>
      <c r="F45" s="45"/>
      <c r="G45" s="46"/>
      <c r="H45" s="46"/>
      <c r="I45" s="47"/>
      <c r="J45" s="48"/>
      <c r="K45" s="49" t="s">
        <v>9</v>
      </c>
      <c r="L45" s="84"/>
      <c r="M45" s="219"/>
      <c r="N45" s="49" t="s">
        <v>10</v>
      </c>
      <c r="O45" s="55"/>
      <c r="P45" s="53" t="s">
        <v>11</v>
      </c>
      <c r="Q45" s="54"/>
      <c r="R45" s="55" t="s">
        <v>12</v>
      </c>
      <c r="S45" s="56"/>
      <c r="T45" s="54"/>
      <c r="U45" s="57" t="s">
        <v>13</v>
      </c>
      <c r="V45" s="56"/>
      <c r="W45" s="58" t="s">
        <v>11</v>
      </c>
      <c r="X45" s="51"/>
      <c r="Y45" s="55" t="s">
        <v>14</v>
      </c>
      <c r="Z45" s="50"/>
      <c r="AA45" s="384" t="s">
        <v>15</v>
      </c>
      <c r="AB45" s="385"/>
      <c r="AC45" s="386"/>
      <c r="AD45" s="59"/>
      <c r="AE45" s="60"/>
      <c r="AF45" s="53" t="s">
        <v>16</v>
      </c>
      <c r="AG45" s="53" t="s">
        <v>17</v>
      </c>
      <c r="AH45" s="61" t="s">
        <v>18</v>
      </c>
      <c r="AI45" s="53" t="s">
        <v>19</v>
      </c>
      <c r="AJ45" s="62" t="s">
        <v>19</v>
      </c>
      <c r="AK45" s="53" t="s">
        <v>19</v>
      </c>
      <c r="AL45" s="53" t="s">
        <v>19</v>
      </c>
      <c r="AM45" s="62" t="s">
        <v>20</v>
      </c>
      <c r="AN45" s="62"/>
      <c r="AO45" s="53" t="s">
        <v>21</v>
      </c>
      <c r="AP45" s="59"/>
      <c r="AQ45" s="53" t="s">
        <v>22</v>
      </c>
      <c r="AR45" s="53" t="s">
        <v>22</v>
      </c>
      <c r="AS45" s="62" t="s">
        <v>23</v>
      </c>
      <c r="AT45" s="53"/>
      <c r="AU45" s="53" t="s">
        <v>24</v>
      </c>
      <c r="AV45" s="62" t="s">
        <v>24</v>
      </c>
      <c r="AW45" s="63"/>
      <c r="AX45" s="42"/>
      <c r="AY45" s="42"/>
      <c r="AZ45" s="42"/>
      <c r="BA45" s="42"/>
      <c r="BB45" s="43"/>
      <c r="BC45" s="12"/>
      <c r="BF45" s="6">
        <v>45</v>
      </c>
    </row>
    <row r="46" spans="1:58" ht="13.5" customHeight="1">
      <c r="A46" s="1">
        <v>46</v>
      </c>
      <c r="B46" s="64">
        <v>5</v>
      </c>
      <c r="C46" s="65"/>
      <c r="D46" s="65"/>
      <c r="E46" s="66"/>
      <c r="F46" s="66"/>
      <c r="G46" s="66"/>
      <c r="H46" s="46"/>
      <c r="I46" s="47"/>
      <c r="J46" s="67"/>
      <c r="K46" s="68"/>
      <c r="L46" s="69"/>
      <c r="M46" s="220"/>
      <c r="N46" s="68"/>
      <c r="O46" s="70"/>
      <c r="P46" s="53" t="s">
        <v>26</v>
      </c>
      <c r="Q46" s="67"/>
      <c r="R46" s="68"/>
      <c r="S46" s="69"/>
      <c r="T46" s="67"/>
      <c r="U46" s="68"/>
      <c r="V46" s="69"/>
      <c r="W46" s="58" t="s">
        <v>26</v>
      </c>
      <c r="X46" s="67"/>
      <c r="Y46" s="68"/>
      <c r="Z46" s="69"/>
      <c r="AA46" s="71" t="s">
        <v>27</v>
      </c>
      <c r="AB46" s="72" t="s">
        <v>28</v>
      </c>
      <c r="AC46" s="73" t="s">
        <v>29</v>
      </c>
      <c r="AD46" s="74" t="s">
        <v>30</v>
      </c>
      <c r="AE46" s="60" t="s">
        <v>31</v>
      </c>
      <c r="AF46" s="53" t="s">
        <v>32</v>
      </c>
      <c r="AG46" s="53" t="s">
        <v>33</v>
      </c>
      <c r="AH46" s="75" t="s">
        <v>34</v>
      </c>
      <c r="AI46" s="73" t="s">
        <v>35</v>
      </c>
      <c r="AJ46" s="73" t="s">
        <v>35</v>
      </c>
      <c r="AK46" s="73" t="s">
        <v>35</v>
      </c>
      <c r="AL46" s="73" t="s">
        <v>35</v>
      </c>
      <c r="AM46" s="62" t="s">
        <v>36</v>
      </c>
      <c r="AN46" s="62" t="s">
        <v>36</v>
      </c>
      <c r="AO46" s="53" t="s">
        <v>37</v>
      </c>
      <c r="AP46" s="74" t="s">
        <v>30</v>
      </c>
      <c r="AQ46" s="53" t="s">
        <v>21</v>
      </c>
      <c r="AR46" s="53" t="s">
        <v>36</v>
      </c>
      <c r="AS46" s="62" t="s">
        <v>38</v>
      </c>
      <c r="AT46" s="53" t="s">
        <v>38</v>
      </c>
      <c r="AU46" s="53" t="s">
        <v>23</v>
      </c>
      <c r="AV46" s="53" t="s">
        <v>39</v>
      </c>
      <c r="AW46" s="76" t="s">
        <v>40</v>
      </c>
      <c r="AX46" s="58"/>
      <c r="AY46" s="42"/>
      <c r="AZ46" s="42"/>
      <c r="BA46" s="42"/>
      <c r="BB46" s="43"/>
      <c r="BC46" s="12"/>
      <c r="BE46" s="77"/>
      <c r="BF46" s="6">
        <v>46</v>
      </c>
    </row>
    <row r="47" spans="1:58" ht="15" customHeight="1">
      <c r="A47" s="1">
        <v>47</v>
      </c>
      <c r="B47" s="78"/>
      <c r="C47" s="79" t="s">
        <v>41</v>
      </c>
      <c r="D47" s="80"/>
      <c r="E47" s="80"/>
      <c r="F47" s="81" t="s">
        <v>42</v>
      </c>
      <c r="G47" s="82" t="s">
        <v>43</v>
      </c>
      <c r="H47" s="82" t="s">
        <v>44</v>
      </c>
      <c r="I47" s="83" t="s">
        <v>45</v>
      </c>
      <c r="J47" s="48" t="s">
        <v>39</v>
      </c>
      <c r="K47" s="55" t="s">
        <v>46</v>
      </c>
      <c r="L47" s="84" t="s">
        <v>26</v>
      </c>
      <c r="M47" s="221" t="s">
        <v>39</v>
      </c>
      <c r="N47" s="55" t="s">
        <v>46</v>
      </c>
      <c r="O47" s="55" t="s">
        <v>26</v>
      </c>
      <c r="P47" s="85" t="s">
        <v>47</v>
      </c>
      <c r="Q47" s="48" t="s">
        <v>39</v>
      </c>
      <c r="R47" s="55" t="s">
        <v>46</v>
      </c>
      <c r="S47" s="84" t="s">
        <v>26</v>
      </c>
      <c r="T47" s="48" t="s">
        <v>39</v>
      </c>
      <c r="U47" s="55" t="s">
        <v>46</v>
      </c>
      <c r="V47" s="84" t="s">
        <v>26</v>
      </c>
      <c r="W47" s="58" t="s">
        <v>47</v>
      </c>
      <c r="X47" s="48" t="s">
        <v>39</v>
      </c>
      <c r="Y47" s="55" t="s">
        <v>46</v>
      </c>
      <c r="Z47" s="84" t="s">
        <v>26</v>
      </c>
      <c r="AA47" s="84"/>
      <c r="AB47" s="85"/>
      <c r="AC47" s="85"/>
      <c r="AD47" s="86" t="s">
        <v>48</v>
      </c>
      <c r="AE47" s="87"/>
      <c r="AF47" s="85" t="s">
        <v>49</v>
      </c>
      <c r="AG47" s="85" t="s">
        <v>49</v>
      </c>
      <c r="AH47" s="88" t="s">
        <v>50</v>
      </c>
      <c r="AI47" s="85" t="s">
        <v>51</v>
      </c>
      <c r="AJ47" s="85" t="s">
        <v>51</v>
      </c>
      <c r="AK47" s="85" t="s">
        <v>51</v>
      </c>
      <c r="AL47" s="85" t="s">
        <v>51</v>
      </c>
      <c r="AM47" s="88" t="s">
        <v>26</v>
      </c>
      <c r="AN47" s="88" t="s">
        <v>52</v>
      </c>
      <c r="AO47" s="85" t="s">
        <v>53</v>
      </c>
      <c r="AP47" s="86" t="s">
        <v>48</v>
      </c>
      <c r="AQ47" s="85" t="s">
        <v>37</v>
      </c>
      <c r="AR47" s="85" t="s">
        <v>26</v>
      </c>
      <c r="AS47" s="62" t="s">
        <v>54</v>
      </c>
      <c r="AT47" s="85" t="s">
        <v>52</v>
      </c>
      <c r="AU47" s="85" t="s">
        <v>26</v>
      </c>
      <c r="AV47" s="85" t="s">
        <v>26</v>
      </c>
      <c r="AW47" s="89" t="s">
        <v>55</v>
      </c>
      <c r="AX47" s="58"/>
      <c r="AY47" s="42"/>
      <c r="AZ47" s="42"/>
      <c r="BA47" s="77"/>
      <c r="BB47" s="77"/>
      <c r="BC47" s="12"/>
      <c r="BE47" s="72"/>
      <c r="BF47" s="6">
        <v>47</v>
      </c>
    </row>
    <row r="48" spans="1:58" ht="15" customHeight="1">
      <c r="A48" s="1">
        <v>48</v>
      </c>
      <c r="B48" s="158">
        <v>21</v>
      </c>
      <c r="C48" s="159">
        <f>+TEAMS!D45</f>
        <v>0</v>
      </c>
      <c r="D48" s="159">
        <f>+TEAMS!E45</f>
        <v>0</v>
      </c>
      <c r="E48" s="159">
        <f>+TEAMS!F45</f>
        <v>0</v>
      </c>
      <c r="F48" s="159">
        <f>+TEAMS!G45</f>
        <v>0</v>
      </c>
      <c r="G48" s="159">
        <f>+TEAMS!E45</f>
        <v>0</v>
      </c>
      <c r="H48" s="159">
        <f>+TEAMS!G45</f>
        <v>0</v>
      </c>
      <c r="I48" s="159">
        <f>+TEAMS!F45</f>
        <v>0</v>
      </c>
      <c r="J48" s="91">
        <v>0</v>
      </c>
      <c r="K48" s="92">
        <v>7</v>
      </c>
      <c r="L48" s="92">
        <f>IF(J48="E",L$4,(J48+K48))</f>
        <v>7</v>
      </c>
      <c r="M48" s="91">
        <v>0</v>
      </c>
      <c r="N48" s="92">
        <v>0</v>
      </c>
      <c r="O48" s="92">
        <f>IF(M48="E",O$4,(M48+N48))</f>
        <v>0</v>
      </c>
      <c r="P48" s="180"/>
      <c r="Q48" s="94"/>
      <c r="R48" s="86"/>
      <c r="S48" s="92">
        <v>0</v>
      </c>
      <c r="T48" s="94"/>
      <c r="U48" s="86"/>
      <c r="V48" s="92">
        <v>0</v>
      </c>
      <c r="W48" s="95"/>
      <c r="X48" s="91">
        <v>4</v>
      </c>
      <c r="Y48" s="92"/>
      <c r="Z48" s="92">
        <f>IF(X48="E",Z$4,(X48+Y48))</f>
        <v>4</v>
      </c>
      <c r="AA48" s="96">
        <v>0</v>
      </c>
      <c r="AB48" s="92"/>
      <c r="AC48" s="92"/>
      <c r="AD48" s="93"/>
      <c r="AE48" s="60"/>
      <c r="AF48" s="97"/>
      <c r="AG48" s="97"/>
      <c r="AH48" s="98">
        <v>0</v>
      </c>
      <c r="AI48" s="50"/>
      <c r="AJ48" s="50"/>
      <c r="AK48" s="48"/>
      <c r="AL48" s="48"/>
      <c r="AM48" s="93"/>
      <c r="AN48" s="99"/>
      <c r="AO48" s="100"/>
      <c r="AP48" s="93"/>
      <c r="AQ48" s="93"/>
      <c r="AR48" s="93"/>
      <c r="AS48" s="93"/>
      <c r="AT48" s="99"/>
      <c r="AU48" s="101">
        <f>L48+O48+Z48-AA48-AB48+SUM(AF48:AJ48)</f>
        <v>11</v>
      </c>
      <c r="AV48" s="92">
        <f>L48+O48+Z48</f>
        <v>11</v>
      </c>
      <c r="AW48" s="102">
        <f>IF(AV48&gt;0,"","CLEAR")</f>
      </c>
      <c r="AX48" s="91"/>
      <c r="AY48" s="42"/>
      <c r="AZ48" s="42"/>
      <c r="BA48" s="77"/>
      <c r="BB48" s="77"/>
      <c r="BC48" s="12"/>
      <c r="BD48" s="103"/>
      <c r="BF48" s="6">
        <v>48</v>
      </c>
    </row>
    <row r="49" spans="1:58" ht="15" customHeight="1">
      <c r="A49" s="1">
        <v>49</v>
      </c>
      <c r="B49" s="158">
        <v>22</v>
      </c>
      <c r="C49" s="159">
        <f>+TEAMS!D46</f>
        <v>0</v>
      </c>
      <c r="D49" s="159">
        <f>+TEAMS!E46</f>
        <v>0</v>
      </c>
      <c r="E49" s="159">
        <f>+TEAMS!F46</f>
        <v>0</v>
      </c>
      <c r="F49" s="159">
        <f>+TEAMS!G46</f>
        <v>0</v>
      </c>
      <c r="G49" s="159">
        <f>+TEAMS!E46</f>
        <v>0</v>
      </c>
      <c r="H49" s="159">
        <f>+TEAMS!G46</f>
        <v>0</v>
      </c>
      <c r="I49" s="159">
        <f>+TEAMS!F46</f>
        <v>0</v>
      </c>
      <c r="J49" s="91">
        <f>IF(C49="GHOST",9999,0)</f>
        <v>0</v>
      </c>
      <c r="K49" s="92">
        <v>4</v>
      </c>
      <c r="L49" s="92">
        <f>IF(J49="E",L$4,(J49+K49))</f>
        <v>4</v>
      </c>
      <c r="M49" s="91">
        <f>IF(C49="GHOST",9999,0)</f>
        <v>0</v>
      </c>
      <c r="N49" s="92">
        <v>0</v>
      </c>
      <c r="O49" s="92">
        <f>IF(M49="E",O$4,(M49+N49))</f>
        <v>0</v>
      </c>
      <c r="P49" s="181"/>
      <c r="Q49" s="94"/>
      <c r="R49" s="86"/>
      <c r="S49" s="92">
        <v>0</v>
      </c>
      <c r="T49" s="94"/>
      <c r="U49" s="86"/>
      <c r="V49" s="92">
        <v>0</v>
      </c>
      <c r="W49" s="105"/>
      <c r="X49" s="91">
        <f>IF(C49="GHOST",9999,0)</f>
        <v>0</v>
      </c>
      <c r="Y49" s="92"/>
      <c r="Z49" s="92">
        <f>IF(X49="E",Z$4,(X49+Y49))</f>
        <v>0</v>
      </c>
      <c r="AA49" s="106">
        <v>0</v>
      </c>
      <c r="AB49" s="92"/>
      <c r="AC49" s="92"/>
      <c r="AD49" s="104"/>
      <c r="AE49" s="60"/>
      <c r="AF49" s="97"/>
      <c r="AG49" s="107"/>
      <c r="AH49" s="98">
        <v>0</v>
      </c>
      <c r="AI49" s="50"/>
      <c r="AJ49" s="50"/>
      <c r="AK49" s="48"/>
      <c r="AL49" s="48"/>
      <c r="AM49" s="104"/>
      <c r="AN49" s="62"/>
      <c r="AO49" s="100"/>
      <c r="AP49" s="104"/>
      <c r="AQ49" s="104"/>
      <c r="AR49" s="104"/>
      <c r="AS49" s="104"/>
      <c r="AT49" s="53"/>
      <c r="AU49" s="101">
        <f>L49+O49+Z49-AA49-AB49+SUM(AF49:AJ49)</f>
        <v>4</v>
      </c>
      <c r="AV49" s="92">
        <f>L49+O49+Z49</f>
        <v>4</v>
      </c>
      <c r="AW49" s="108">
        <f>IF(AV49&gt;0,"","CLEAR")</f>
      </c>
      <c r="AX49" s="91"/>
      <c r="AY49" s="42"/>
      <c r="AZ49" s="42"/>
      <c r="BA49" s="77"/>
      <c r="BB49" s="77"/>
      <c r="BC49" s="12"/>
      <c r="BD49" s="103"/>
      <c r="BF49" s="6">
        <v>49</v>
      </c>
    </row>
    <row r="50" spans="1:58" ht="15" customHeight="1">
      <c r="A50" s="1">
        <v>50</v>
      </c>
      <c r="B50" s="158">
        <v>23</v>
      </c>
      <c r="C50" s="159">
        <f>+TEAMS!D47</f>
        <v>0</v>
      </c>
      <c r="D50" s="159">
        <f>+TEAMS!E47</f>
        <v>0</v>
      </c>
      <c r="E50" s="159">
        <f>+TEAMS!F47</f>
        <v>0</v>
      </c>
      <c r="F50" s="159">
        <f>+TEAMS!G47</f>
        <v>0</v>
      </c>
      <c r="G50" s="159">
        <f>+TEAMS!E47</f>
        <v>0</v>
      </c>
      <c r="H50" s="159">
        <f>+TEAMS!G47</f>
        <v>0</v>
      </c>
      <c r="I50" s="159">
        <f>+TEAMS!F47</f>
        <v>0</v>
      </c>
      <c r="J50" s="91">
        <v>4</v>
      </c>
      <c r="K50" s="92">
        <v>13</v>
      </c>
      <c r="L50" s="92">
        <f>IF(J50="E",L$4,(J50+K50))</f>
        <v>17</v>
      </c>
      <c r="M50" s="91">
        <f>IF(C50="GHOST",9999,0)</f>
        <v>0</v>
      </c>
      <c r="N50" s="92">
        <v>2</v>
      </c>
      <c r="O50" s="92">
        <f>IF(M50="E",O$4,(M50+N50))</f>
        <v>2</v>
      </c>
      <c r="P50" s="181"/>
      <c r="Q50" s="109"/>
      <c r="R50" s="86"/>
      <c r="S50" s="92">
        <v>0</v>
      </c>
      <c r="T50" s="94"/>
      <c r="U50" s="86"/>
      <c r="V50" s="92">
        <v>0</v>
      </c>
      <c r="W50" s="105"/>
      <c r="X50" s="91">
        <f>IF(C50="GHOST",9999,0)</f>
        <v>0</v>
      </c>
      <c r="Y50" s="92"/>
      <c r="Z50" s="92">
        <f>IF(X50="E",Z$4,(X50+Y50))</f>
        <v>0</v>
      </c>
      <c r="AA50" s="106">
        <v>0</v>
      </c>
      <c r="AB50" s="92"/>
      <c r="AC50" s="92"/>
      <c r="AD50" s="104"/>
      <c r="AE50" s="60"/>
      <c r="AF50" s="97"/>
      <c r="AG50" s="107"/>
      <c r="AH50" s="98">
        <v>0</v>
      </c>
      <c r="AI50" s="50"/>
      <c r="AJ50" s="50"/>
      <c r="AK50" s="48"/>
      <c r="AL50" s="48"/>
      <c r="AM50" s="104"/>
      <c r="AN50" s="110"/>
      <c r="AO50" s="100"/>
      <c r="AP50" s="104"/>
      <c r="AQ50" s="104"/>
      <c r="AR50" s="104"/>
      <c r="AS50" s="104"/>
      <c r="AT50" s="111"/>
      <c r="AU50" s="101">
        <f>L50+O50+Z50-AA50-AB50+SUM(AF50:AJ50)</f>
        <v>19</v>
      </c>
      <c r="AV50" s="92">
        <f>L50+O50+Z50</f>
        <v>19</v>
      </c>
      <c r="AW50" s="108">
        <f>IF(AV50&gt;0,"","CLEAR")</f>
      </c>
      <c r="AX50" s="91"/>
      <c r="AY50" s="42"/>
      <c r="AZ50" s="42"/>
      <c r="BA50" s="77"/>
      <c r="BB50" s="77"/>
      <c r="BC50" s="12"/>
      <c r="BD50" s="103"/>
      <c r="BF50" s="6">
        <v>50</v>
      </c>
    </row>
    <row r="51" spans="1:58" ht="15" customHeight="1">
      <c r="A51" s="1">
        <v>51</v>
      </c>
      <c r="B51" s="158">
        <v>24</v>
      </c>
      <c r="C51" s="159">
        <f>+TEAMS!D48</f>
        <v>0</v>
      </c>
      <c r="D51" s="159">
        <f>+TEAMS!E48</f>
        <v>0</v>
      </c>
      <c r="E51" s="159">
        <f>+TEAMS!F48</f>
        <v>0</v>
      </c>
      <c r="F51" s="159">
        <f>+TEAMS!G48</f>
        <v>0</v>
      </c>
      <c r="G51" s="159">
        <f>+TEAMS!E48</f>
        <v>0</v>
      </c>
      <c r="H51" s="159">
        <f>+TEAMS!G48</f>
        <v>0</v>
      </c>
      <c r="I51" s="159">
        <f>+TEAMS!F48</f>
        <v>0</v>
      </c>
      <c r="J51" s="91">
        <f>IF(C51="GHOST",9999,0)</f>
        <v>0</v>
      </c>
      <c r="K51" s="92">
        <v>0</v>
      </c>
      <c r="L51" s="92">
        <f>IF(J51="E",L$4,(J51+K51))</f>
        <v>0</v>
      </c>
      <c r="M51" s="91">
        <f>IF(C51="GHOST",9999,0)</f>
        <v>0</v>
      </c>
      <c r="N51" s="92">
        <v>10</v>
      </c>
      <c r="O51" s="92">
        <f>IF(M51="E",O$4,(M51+N51))</f>
        <v>10</v>
      </c>
      <c r="P51" s="181"/>
      <c r="Q51" s="94"/>
      <c r="R51" s="86"/>
      <c r="S51" s="92">
        <v>0</v>
      </c>
      <c r="T51" s="94"/>
      <c r="U51" s="86"/>
      <c r="V51" s="92">
        <v>0</v>
      </c>
      <c r="W51" s="105"/>
      <c r="X51" s="91">
        <f>IF(C51="GHOST",9999,0)</f>
        <v>0</v>
      </c>
      <c r="Y51" s="92"/>
      <c r="Z51" s="92">
        <f>IF(X51="E",Z$4,(X51+Y51))</f>
        <v>0</v>
      </c>
      <c r="AA51" s="106">
        <v>0</v>
      </c>
      <c r="AB51" s="92"/>
      <c r="AC51" s="92"/>
      <c r="AD51" s="104"/>
      <c r="AE51" s="60"/>
      <c r="AF51" s="97"/>
      <c r="AG51" s="107"/>
      <c r="AH51" s="112">
        <v>0</v>
      </c>
      <c r="AI51" s="113"/>
      <c r="AJ51" s="113"/>
      <c r="AK51" s="114"/>
      <c r="AL51" s="114"/>
      <c r="AM51" s="104"/>
      <c r="AN51" s="62"/>
      <c r="AO51" s="100"/>
      <c r="AP51" s="104"/>
      <c r="AQ51" s="104"/>
      <c r="AR51" s="104"/>
      <c r="AS51" s="104"/>
      <c r="AT51" s="53"/>
      <c r="AU51" s="101">
        <f>L51+O51+Z51-AA51-AB51+SUM(AF51:AJ51)</f>
        <v>10</v>
      </c>
      <c r="AV51" s="92">
        <f>L51+O51+Z51</f>
        <v>10</v>
      </c>
      <c r="AW51" s="108">
        <f>IF(AV51&gt;0,"","CLEAR")</f>
      </c>
      <c r="AX51" s="91"/>
      <c r="AY51" s="42"/>
      <c r="AZ51" s="42"/>
      <c r="BA51" s="77"/>
      <c r="BB51" s="77"/>
      <c r="BC51" s="12"/>
      <c r="BD51" s="103"/>
      <c r="BF51" s="6">
        <v>51</v>
      </c>
    </row>
    <row r="52" spans="1:58" ht="15" customHeight="1">
      <c r="A52" s="1">
        <v>52</v>
      </c>
      <c r="B52" s="158">
        <v>25</v>
      </c>
      <c r="C52" s="159">
        <f>+TEAMS!D49</f>
        <v>0</v>
      </c>
      <c r="D52" s="159">
        <f>+TEAMS!E49</f>
        <v>0</v>
      </c>
      <c r="E52" s="159">
        <f>+TEAMS!F49</f>
        <v>0</v>
      </c>
      <c r="F52" s="159">
        <f>+TEAMS!G49</f>
        <v>0</v>
      </c>
      <c r="G52" s="159">
        <f>+TEAMS!E49</f>
        <v>0</v>
      </c>
      <c r="H52" s="159"/>
      <c r="I52" s="159"/>
      <c r="J52" s="115"/>
      <c r="K52" s="116" t="s">
        <v>59</v>
      </c>
      <c r="L52" s="117"/>
      <c r="M52" s="115"/>
      <c r="N52" s="116" t="s">
        <v>59</v>
      </c>
      <c r="O52" s="117"/>
      <c r="P52" s="182"/>
      <c r="Q52" s="115"/>
      <c r="R52" s="119" t="s">
        <v>59</v>
      </c>
      <c r="S52" s="117"/>
      <c r="T52" s="115"/>
      <c r="U52" s="119" t="s">
        <v>59</v>
      </c>
      <c r="V52" s="120"/>
      <c r="W52" s="121"/>
      <c r="X52" s="115"/>
      <c r="Y52" s="116" t="s">
        <v>59</v>
      </c>
      <c r="Z52" s="117"/>
      <c r="AA52" s="105" t="s">
        <v>60</v>
      </c>
      <c r="AB52" s="122" t="s">
        <v>60</v>
      </c>
      <c r="AC52" s="122" t="s">
        <v>60</v>
      </c>
      <c r="AD52" s="118"/>
      <c r="AE52" s="60"/>
      <c r="AF52" s="90">
        <v>0</v>
      </c>
      <c r="AG52" s="100">
        <v>0</v>
      </c>
      <c r="AH52" s="123" t="s">
        <v>61</v>
      </c>
      <c r="AI52" s="100"/>
      <c r="AJ52" s="82"/>
      <c r="AK52" s="100"/>
      <c r="AL52" s="102"/>
      <c r="AM52" s="118"/>
      <c r="AN52" s="62"/>
      <c r="AO52" s="87"/>
      <c r="AP52" s="118"/>
      <c r="AQ52" s="118"/>
      <c r="AR52" s="118"/>
      <c r="AS52" s="118"/>
      <c r="AT52" s="53"/>
      <c r="AU52" s="124"/>
      <c r="AV52" s="125"/>
      <c r="AW52" s="126"/>
      <c r="AX52" s="91"/>
      <c r="AY52" s="42"/>
      <c r="AZ52" s="42"/>
      <c r="BA52" s="77"/>
      <c r="BB52" s="77"/>
      <c r="BC52" s="12"/>
      <c r="BD52" s="103"/>
      <c r="BF52" s="6">
        <v>52</v>
      </c>
    </row>
    <row r="53" spans="1:58" ht="15" customHeight="1" thickBot="1">
      <c r="A53" s="1">
        <v>53</v>
      </c>
      <c r="B53" s="127"/>
      <c r="C53" s="128"/>
      <c r="D53" s="129"/>
      <c r="E53" s="129"/>
      <c r="F53" s="130"/>
      <c r="G53" s="131"/>
      <c r="H53" s="131"/>
      <c r="I53" s="132"/>
      <c r="J53" s="133"/>
      <c r="K53" s="134" t="s">
        <v>6</v>
      </c>
      <c r="L53" s="135">
        <f>SUM(L48:L51)-MAX(L48:L51)</f>
        <v>11</v>
      </c>
      <c r="M53" s="133"/>
      <c r="N53" s="134" t="s">
        <v>6</v>
      </c>
      <c r="O53" s="135">
        <f>SUM(O48:O51)-MAX(O48:O51)</f>
        <v>2</v>
      </c>
      <c r="P53" s="135">
        <f>L53+O53-AA53</f>
        <v>13</v>
      </c>
      <c r="Q53" s="136"/>
      <c r="R53" s="134" t="s">
        <v>6</v>
      </c>
      <c r="S53" s="135">
        <v>0</v>
      </c>
      <c r="T53" s="136"/>
      <c r="U53" s="134" t="s">
        <v>6</v>
      </c>
      <c r="V53" s="135">
        <v>0</v>
      </c>
      <c r="W53" s="135">
        <v>-1.3</v>
      </c>
      <c r="X53" s="133"/>
      <c r="Y53" s="134" t="s">
        <v>6</v>
      </c>
      <c r="Z53" s="135">
        <f>SUM(Z48:Z51)-MAX(Z48:Z51)</f>
        <v>0</v>
      </c>
      <c r="AA53" s="135">
        <f>SUM(AA48:AA51)</f>
        <v>0</v>
      </c>
      <c r="AB53" s="135">
        <v>0</v>
      </c>
      <c r="AC53" s="135">
        <f>SUM(AC48:AC51)</f>
        <v>0</v>
      </c>
      <c r="AD53" s="135">
        <f>P53+Z53-AB53-AC53</f>
        <v>13</v>
      </c>
      <c r="AE53" s="137"/>
      <c r="AF53" s="138"/>
      <c r="AG53" s="138"/>
      <c r="AH53" s="135">
        <f>SUM(AH48:AH51)</f>
        <v>0</v>
      </c>
      <c r="AI53" s="139" t="s">
        <v>62</v>
      </c>
      <c r="AJ53" s="138"/>
      <c r="AK53" s="140"/>
      <c r="AL53" s="141"/>
      <c r="AM53" s="142">
        <f>SUM(AF48:AG52)+AH53+SUM(AI48:AJ52)</f>
        <v>0</v>
      </c>
      <c r="AN53" s="143"/>
      <c r="AO53" s="135">
        <v>0</v>
      </c>
      <c r="AP53" s="144">
        <f>AD53</f>
        <v>13</v>
      </c>
      <c r="AQ53" s="135">
        <v>0</v>
      </c>
      <c r="AR53" s="135">
        <f>AM53/4</f>
        <v>0</v>
      </c>
      <c r="AS53" s="135">
        <f>AP53+AR53</f>
        <v>13</v>
      </c>
      <c r="AT53" s="145"/>
      <c r="AU53" s="146"/>
      <c r="AV53" s="147"/>
      <c r="AW53" s="148"/>
      <c r="AX53" s="42"/>
      <c r="AY53" s="42"/>
      <c r="AZ53" s="42"/>
      <c r="BA53" s="42"/>
      <c r="BB53" s="43"/>
      <c r="BC53" s="12"/>
      <c r="BD53" s="103"/>
      <c r="BF53" s="6">
        <v>53</v>
      </c>
    </row>
    <row r="54" spans="1:58" ht="22.5" customHeight="1" thickBot="1">
      <c r="A54" s="1">
        <v>54</v>
      </c>
      <c r="B54" s="33"/>
      <c r="C54" s="34"/>
      <c r="D54" s="34"/>
      <c r="E54" s="34"/>
      <c r="F54" s="34"/>
      <c r="G54" s="34"/>
      <c r="H54" s="34"/>
      <c r="I54" s="33"/>
      <c r="J54" s="35" t="s">
        <v>8</v>
      </c>
      <c r="K54" s="215">
        <f>C55</f>
        <v>0</v>
      </c>
      <c r="L54" s="227"/>
      <c r="M54" s="218"/>
      <c r="N54" s="33"/>
      <c r="O54" s="227"/>
      <c r="P54" s="227"/>
      <c r="Q54" s="36" t="s">
        <v>25</v>
      </c>
      <c r="R54" s="33"/>
      <c r="S54" s="34"/>
      <c r="T54" s="34"/>
      <c r="U54" s="33"/>
      <c r="V54" s="33"/>
      <c r="W54" s="34"/>
      <c r="X54" s="33"/>
      <c r="Y54" s="33"/>
      <c r="Z54" s="33"/>
      <c r="AA54" s="227"/>
      <c r="AB54" s="34"/>
      <c r="AC54" s="227"/>
      <c r="AD54" s="37"/>
      <c r="AE54" s="38"/>
      <c r="AF54" s="35" t="s">
        <v>8</v>
      </c>
      <c r="AG54" s="212">
        <f>C55</f>
        <v>0</v>
      </c>
      <c r="AH54" s="213"/>
      <c r="AI54" s="40"/>
      <c r="AJ54" s="41"/>
      <c r="AK54" s="34"/>
      <c r="AL54" s="34"/>
      <c r="AM54" s="41"/>
      <c r="AN54" s="41"/>
      <c r="AO54" s="41"/>
      <c r="AP54" s="41"/>
      <c r="AQ54" s="33"/>
      <c r="AR54" s="33"/>
      <c r="AS54" s="41"/>
      <c r="AT54" s="34"/>
      <c r="AU54" s="41"/>
      <c r="AV54" s="33"/>
      <c r="AW54" s="33"/>
      <c r="AX54" s="42"/>
      <c r="AY54" s="42"/>
      <c r="AZ54" s="42"/>
      <c r="BA54" s="42"/>
      <c r="BB54" s="43"/>
      <c r="BC54" s="12"/>
      <c r="BF54" s="6">
        <v>54</v>
      </c>
    </row>
    <row r="55" spans="1:58" ht="15" customHeight="1">
      <c r="A55" s="1">
        <v>55</v>
      </c>
      <c r="B55" s="44" t="s">
        <v>8</v>
      </c>
      <c r="C55" s="226">
        <f>+TEAMS!B55</f>
        <v>0</v>
      </c>
      <c r="D55" s="45"/>
      <c r="E55" s="45"/>
      <c r="F55" s="45"/>
      <c r="G55" s="46"/>
      <c r="H55" s="46"/>
      <c r="I55" s="47"/>
      <c r="J55" s="48"/>
      <c r="K55" s="49" t="s">
        <v>9</v>
      </c>
      <c r="L55" s="84"/>
      <c r="M55" s="219"/>
      <c r="N55" s="49" t="s">
        <v>10</v>
      </c>
      <c r="O55" s="55"/>
      <c r="P55" s="53" t="s">
        <v>11</v>
      </c>
      <c r="Q55" s="54"/>
      <c r="R55" s="55" t="s">
        <v>12</v>
      </c>
      <c r="S55" s="56"/>
      <c r="T55" s="54"/>
      <c r="U55" s="57" t="s">
        <v>13</v>
      </c>
      <c r="V55" s="56"/>
      <c r="W55" s="58" t="s">
        <v>11</v>
      </c>
      <c r="X55" s="51"/>
      <c r="Y55" s="55" t="s">
        <v>14</v>
      </c>
      <c r="Z55" s="50"/>
      <c r="AA55" s="384" t="s">
        <v>15</v>
      </c>
      <c r="AB55" s="385"/>
      <c r="AC55" s="386"/>
      <c r="AD55" s="59"/>
      <c r="AE55" s="60"/>
      <c r="AF55" s="53" t="s">
        <v>16</v>
      </c>
      <c r="AG55" s="53" t="s">
        <v>17</v>
      </c>
      <c r="AH55" s="61" t="s">
        <v>18</v>
      </c>
      <c r="AI55" s="53" t="s">
        <v>19</v>
      </c>
      <c r="AJ55" s="62" t="s">
        <v>19</v>
      </c>
      <c r="AK55" s="53" t="s">
        <v>19</v>
      </c>
      <c r="AL55" s="53" t="s">
        <v>19</v>
      </c>
      <c r="AM55" s="62" t="s">
        <v>20</v>
      </c>
      <c r="AN55" s="62"/>
      <c r="AO55" s="53" t="s">
        <v>21</v>
      </c>
      <c r="AP55" s="59"/>
      <c r="AQ55" s="53" t="s">
        <v>22</v>
      </c>
      <c r="AR55" s="53" t="s">
        <v>22</v>
      </c>
      <c r="AS55" s="62" t="s">
        <v>23</v>
      </c>
      <c r="AT55" s="53"/>
      <c r="AU55" s="53" t="s">
        <v>24</v>
      </c>
      <c r="AV55" s="62" t="s">
        <v>24</v>
      </c>
      <c r="AW55" s="63"/>
      <c r="AX55" s="42"/>
      <c r="AY55" s="42"/>
      <c r="AZ55" s="42"/>
      <c r="BA55" s="42"/>
      <c r="BB55" s="43"/>
      <c r="BC55" s="12"/>
      <c r="BF55" s="6">
        <v>55</v>
      </c>
    </row>
    <row r="56" spans="1:58" ht="13.5" customHeight="1">
      <c r="A56" s="1">
        <v>56</v>
      </c>
      <c r="B56" s="64">
        <v>6</v>
      </c>
      <c r="C56" s="65"/>
      <c r="D56" s="65"/>
      <c r="E56" s="66"/>
      <c r="F56" s="66"/>
      <c r="G56" s="66"/>
      <c r="H56" s="46"/>
      <c r="I56" s="47"/>
      <c r="J56" s="67"/>
      <c r="K56" s="68"/>
      <c r="L56" s="69"/>
      <c r="M56" s="220"/>
      <c r="N56" s="68"/>
      <c r="O56" s="70"/>
      <c r="P56" s="53" t="s">
        <v>26</v>
      </c>
      <c r="Q56" s="67"/>
      <c r="R56" s="68"/>
      <c r="S56" s="69"/>
      <c r="T56" s="67"/>
      <c r="U56" s="68"/>
      <c r="V56" s="69"/>
      <c r="W56" s="58" t="s">
        <v>26</v>
      </c>
      <c r="X56" s="67"/>
      <c r="Y56" s="68"/>
      <c r="Z56" s="69"/>
      <c r="AA56" s="71" t="s">
        <v>27</v>
      </c>
      <c r="AB56" s="72" t="s">
        <v>28</v>
      </c>
      <c r="AC56" s="73" t="s">
        <v>29</v>
      </c>
      <c r="AD56" s="74" t="s">
        <v>30</v>
      </c>
      <c r="AE56" s="60" t="s">
        <v>31</v>
      </c>
      <c r="AF56" s="53" t="s">
        <v>32</v>
      </c>
      <c r="AG56" s="53" t="s">
        <v>33</v>
      </c>
      <c r="AH56" s="75" t="s">
        <v>34</v>
      </c>
      <c r="AI56" s="73" t="s">
        <v>35</v>
      </c>
      <c r="AJ56" s="73" t="s">
        <v>35</v>
      </c>
      <c r="AK56" s="73" t="s">
        <v>35</v>
      </c>
      <c r="AL56" s="73" t="s">
        <v>35</v>
      </c>
      <c r="AM56" s="62" t="s">
        <v>36</v>
      </c>
      <c r="AN56" s="62" t="s">
        <v>36</v>
      </c>
      <c r="AO56" s="53" t="s">
        <v>37</v>
      </c>
      <c r="AP56" s="74" t="s">
        <v>30</v>
      </c>
      <c r="AQ56" s="53" t="s">
        <v>21</v>
      </c>
      <c r="AR56" s="53" t="s">
        <v>36</v>
      </c>
      <c r="AS56" s="62" t="s">
        <v>38</v>
      </c>
      <c r="AT56" s="53" t="s">
        <v>38</v>
      </c>
      <c r="AU56" s="53" t="s">
        <v>23</v>
      </c>
      <c r="AV56" s="53" t="s">
        <v>39</v>
      </c>
      <c r="AW56" s="76" t="s">
        <v>40</v>
      </c>
      <c r="AX56" s="58"/>
      <c r="AY56" s="42"/>
      <c r="AZ56" s="42"/>
      <c r="BA56" s="42"/>
      <c r="BB56" s="43"/>
      <c r="BC56" s="12"/>
      <c r="BE56" s="77"/>
      <c r="BF56" s="6">
        <v>56</v>
      </c>
    </row>
    <row r="57" spans="1:58" ht="15" customHeight="1">
      <c r="A57" s="1">
        <v>57</v>
      </c>
      <c r="B57" s="78"/>
      <c r="C57" s="79" t="s">
        <v>41</v>
      </c>
      <c r="D57" s="80"/>
      <c r="E57" s="80"/>
      <c r="F57" s="81" t="s">
        <v>42</v>
      </c>
      <c r="G57" s="82" t="s">
        <v>43</v>
      </c>
      <c r="H57" s="82" t="s">
        <v>44</v>
      </c>
      <c r="I57" s="83" t="s">
        <v>45</v>
      </c>
      <c r="J57" s="48" t="s">
        <v>39</v>
      </c>
      <c r="K57" s="55" t="s">
        <v>46</v>
      </c>
      <c r="L57" s="84" t="s">
        <v>26</v>
      </c>
      <c r="M57" s="221" t="s">
        <v>39</v>
      </c>
      <c r="N57" s="55" t="s">
        <v>46</v>
      </c>
      <c r="O57" s="55" t="s">
        <v>26</v>
      </c>
      <c r="P57" s="85" t="s">
        <v>47</v>
      </c>
      <c r="Q57" s="48" t="s">
        <v>39</v>
      </c>
      <c r="R57" s="55" t="s">
        <v>46</v>
      </c>
      <c r="S57" s="84" t="s">
        <v>26</v>
      </c>
      <c r="T57" s="48" t="s">
        <v>39</v>
      </c>
      <c r="U57" s="55" t="s">
        <v>46</v>
      </c>
      <c r="V57" s="84" t="s">
        <v>26</v>
      </c>
      <c r="W57" s="58" t="s">
        <v>47</v>
      </c>
      <c r="X57" s="48" t="s">
        <v>39</v>
      </c>
      <c r="Y57" s="55" t="s">
        <v>46</v>
      </c>
      <c r="Z57" s="84" t="s">
        <v>26</v>
      </c>
      <c r="AA57" s="84"/>
      <c r="AB57" s="85"/>
      <c r="AC57" s="85"/>
      <c r="AD57" s="86" t="s">
        <v>48</v>
      </c>
      <c r="AE57" s="87"/>
      <c r="AF57" s="85" t="s">
        <v>49</v>
      </c>
      <c r="AG57" s="85" t="s">
        <v>49</v>
      </c>
      <c r="AH57" s="88" t="s">
        <v>50</v>
      </c>
      <c r="AI57" s="85" t="s">
        <v>51</v>
      </c>
      <c r="AJ57" s="85" t="s">
        <v>51</v>
      </c>
      <c r="AK57" s="85" t="s">
        <v>51</v>
      </c>
      <c r="AL57" s="85" t="s">
        <v>51</v>
      </c>
      <c r="AM57" s="88" t="s">
        <v>26</v>
      </c>
      <c r="AN57" s="88" t="s">
        <v>52</v>
      </c>
      <c r="AO57" s="85" t="s">
        <v>53</v>
      </c>
      <c r="AP57" s="86" t="s">
        <v>48</v>
      </c>
      <c r="AQ57" s="85" t="s">
        <v>37</v>
      </c>
      <c r="AR57" s="85" t="s">
        <v>26</v>
      </c>
      <c r="AS57" s="62" t="s">
        <v>54</v>
      </c>
      <c r="AT57" s="85" t="s">
        <v>52</v>
      </c>
      <c r="AU57" s="85" t="s">
        <v>26</v>
      </c>
      <c r="AV57" s="85" t="s">
        <v>26</v>
      </c>
      <c r="AW57" s="89" t="s">
        <v>55</v>
      </c>
      <c r="AX57" s="58"/>
      <c r="AY57" s="42"/>
      <c r="AZ57" s="42"/>
      <c r="BA57" s="77"/>
      <c r="BB57" s="77"/>
      <c r="BC57" s="12"/>
      <c r="BE57" s="72"/>
      <c r="BF57" s="6">
        <v>57</v>
      </c>
    </row>
    <row r="58" spans="1:58" ht="15" customHeight="1">
      <c r="A58" s="1">
        <v>58</v>
      </c>
      <c r="B58" s="158">
        <v>26</v>
      </c>
      <c r="C58" s="159">
        <f>+TEAMS!D55</f>
        <v>0</v>
      </c>
      <c r="D58" s="159">
        <f>+TEAMS!E55</f>
        <v>0</v>
      </c>
      <c r="E58" s="159">
        <f>+TEAMS!F55</f>
        <v>0</v>
      </c>
      <c r="F58" s="159">
        <f>+TEAMS!G55</f>
        <v>0</v>
      </c>
      <c r="G58" s="159">
        <f>+TEAMS!E55</f>
        <v>0</v>
      </c>
      <c r="H58" s="159">
        <f>+TEAMS!G55</f>
        <v>0</v>
      </c>
      <c r="I58" s="159">
        <f>+TEAMS!F55</f>
        <v>0</v>
      </c>
      <c r="J58" s="91">
        <f>IF(C58="GHOST",9999,0)</f>
        <v>0</v>
      </c>
      <c r="K58" s="92"/>
      <c r="L58" s="92">
        <f>IF(J58="E",L$4,(J58+K58))</f>
        <v>0</v>
      </c>
      <c r="M58" s="91">
        <f>IF(C58="GHOST",9999,0)</f>
        <v>0</v>
      </c>
      <c r="N58" s="92"/>
      <c r="O58" s="92">
        <f>IF(M58="E",O$4,(M58+N58))</f>
        <v>0</v>
      </c>
      <c r="P58" s="180"/>
      <c r="Q58" s="94"/>
      <c r="R58" s="86"/>
      <c r="S58" s="92">
        <v>0</v>
      </c>
      <c r="T58" s="94"/>
      <c r="U58" s="86"/>
      <c r="V58" s="92">
        <v>0</v>
      </c>
      <c r="W58" s="95"/>
      <c r="X58" s="91">
        <f>IF(C58="GHOST",9999,0)</f>
        <v>0</v>
      </c>
      <c r="Y58" s="92"/>
      <c r="Z58" s="92">
        <f>IF(X58="E",Z$4,(X58+Y58))</f>
        <v>0</v>
      </c>
      <c r="AA58" s="96">
        <v>0</v>
      </c>
      <c r="AB58" s="92"/>
      <c r="AC58" s="92"/>
      <c r="AD58" s="93"/>
      <c r="AE58" s="60"/>
      <c r="AF58" s="97"/>
      <c r="AG58" s="97"/>
      <c r="AH58" s="242">
        <v>0</v>
      </c>
      <c r="AI58" s="50"/>
      <c r="AJ58" s="50"/>
      <c r="AK58" s="48"/>
      <c r="AL58" s="48"/>
      <c r="AM58" s="93"/>
      <c r="AN58" s="99"/>
      <c r="AO58" s="100"/>
      <c r="AP58" s="93"/>
      <c r="AQ58" s="93"/>
      <c r="AR58" s="93"/>
      <c r="AS58" s="93"/>
      <c r="AT58" s="99"/>
      <c r="AU58" s="101">
        <f>L58+O58+Z58-AA58-AB58+SUM(AF58:AJ58)</f>
        <v>0</v>
      </c>
      <c r="AV58" s="92">
        <f>L58+O58+Z58</f>
        <v>0</v>
      </c>
      <c r="AW58" s="102" t="str">
        <f>IF(AV58&gt;0,"","CLEAR")</f>
        <v>CLEAR</v>
      </c>
      <c r="AX58" s="91"/>
      <c r="AY58" s="42"/>
      <c r="AZ58" s="42"/>
      <c r="BA58" s="77"/>
      <c r="BB58" s="77"/>
      <c r="BC58" s="12"/>
      <c r="BD58" s="103"/>
      <c r="BF58" s="6">
        <v>58</v>
      </c>
    </row>
    <row r="59" spans="1:58" ht="15" customHeight="1">
      <c r="A59" s="1">
        <v>59</v>
      </c>
      <c r="B59" s="158">
        <v>27</v>
      </c>
      <c r="C59" s="159">
        <f>+TEAMS!D56</f>
        <v>0</v>
      </c>
      <c r="D59" s="159">
        <f>+TEAMS!E56</f>
        <v>0</v>
      </c>
      <c r="E59" s="159">
        <f>+TEAMS!F56</f>
        <v>0</v>
      </c>
      <c r="F59" s="159">
        <f>+TEAMS!G56</f>
        <v>0</v>
      </c>
      <c r="G59" s="159">
        <f>+TEAMS!E56</f>
        <v>0</v>
      </c>
      <c r="H59" s="159">
        <f>+TEAMS!G56</f>
        <v>0</v>
      </c>
      <c r="I59" s="159">
        <f>+TEAMS!F56</f>
        <v>0</v>
      </c>
      <c r="J59" s="91" t="s">
        <v>218</v>
      </c>
      <c r="K59" s="92"/>
      <c r="L59" s="92">
        <f>IF(J59="E",L$4,(J59+K59))</f>
        <v>107</v>
      </c>
      <c r="M59" s="91">
        <v>8</v>
      </c>
      <c r="N59" s="92">
        <v>40</v>
      </c>
      <c r="O59" s="92">
        <f>IF(M59="E",O$4,(M59+N59))</f>
        <v>48</v>
      </c>
      <c r="P59" s="181"/>
      <c r="Q59" s="94"/>
      <c r="R59" s="86"/>
      <c r="S59" s="92">
        <v>0</v>
      </c>
      <c r="T59" s="94"/>
      <c r="U59" s="86"/>
      <c r="V59" s="92">
        <v>0</v>
      </c>
      <c r="W59" s="105"/>
      <c r="X59" s="91">
        <f>IF(C59="GHOST",9999,0)</f>
        <v>0</v>
      </c>
      <c r="Y59" s="92"/>
      <c r="Z59" s="92">
        <f>IF(X59="E",Z$4,(X59+Y59))</f>
        <v>0</v>
      </c>
      <c r="AA59" s="106">
        <v>0</v>
      </c>
      <c r="AB59" s="92"/>
      <c r="AC59" s="92"/>
      <c r="AD59" s="104"/>
      <c r="AE59" s="60"/>
      <c r="AF59" s="97"/>
      <c r="AG59" s="107"/>
      <c r="AH59" s="98">
        <v>0</v>
      </c>
      <c r="AI59" s="50"/>
      <c r="AJ59" s="50"/>
      <c r="AK59" s="48"/>
      <c r="AL59" s="48"/>
      <c r="AM59" s="104"/>
      <c r="AN59" s="62"/>
      <c r="AO59" s="100"/>
      <c r="AP59" s="104"/>
      <c r="AQ59" s="104"/>
      <c r="AR59" s="104"/>
      <c r="AS59" s="104"/>
      <c r="AT59" s="53"/>
      <c r="AU59" s="101">
        <f>L59+O59+Z59-AA59-AB59+SUM(AF59:AJ59)</f>
        <v>155</v>
      </c>
      <c r="AV59" s="92">
        <f>L59+O59+Z59</f>
        <v>155</v>
      </c>
      <c r="AW59" s="108">
        <f>IF(AV59&gt;0,"","CLEAR")</f>
      </c>
      <c r="AX59" s="91"/>
      <c r="AY59" s="42"/>
      <c r="AZ59" s="42"/>
      <c r="BA59" s="77"/>
      <c r="BB59" s="77"/>
      <c r="BC59" s="12"/>
      <c r="BD59" s="103"/>
      <c r="BF59" s="6">
        <v>59</v>
      </c>
    </row>
    <row r="60" spans="1:58" ht="15" customHeight="1">
      <c r="A60" s="1">
        <v>60</v>
      </c>
      <c r="B60" s="158">
        <v>28</v>
      </c>
      <c r="C60" s="159">
        <f>+TEAMS!D57</f>
        <v>0</v>
      </c>
      <c r="D60" s="159">
        <f>+TEAMS!E57</f>
        <v>0</v>
      </c>
      <c r="E60" s="159">
        <f>+TEAMS!F57</f>
        <v>0</v>
      </c>
      <c r="F60" s="159">
        <f>+TEAMS!G57</f>
        <v>0</v>
      </c>
      <c r="G60" s="159">
        <f>+TEAMS!E57</f>
        <v>0</v>
      </c>
      <c r="H60" s="159">
        <f>+TEAMS!G57</f>
        <v>0</v>
      </c>
      <c r="I60" s="159">
        <f>+TEAMS!F57</f>
        <v>0</v>
      </c>
      <c r="J60" s="91" t="s">
        <v>218</v>
      </c>
      <c r="K60" s="92"/>
      <c r="L60" s="92">
        <f>IF(J60="E",L$4,(J60+K60))</f>
        <v>107</v>
      </c>
      <c r="M60" s="91" t="s">
        <v>218</v>
      </c>
      <c r="N60" s="92"/>
      <c r="O60" s="92">
        <f>IF(M60="E",O$4,(M60+N60))</f>
        <v>70</v>
      </c>
      <c r="P60" s="181"/>
      <c r="Q60" s="109"/>
      <c r="R60" s="86"/>
      <c r="S60" s="92">
        <v>0</v>
      </c>
      <c r="T60" s="94"/>
      <c r="U60" s="86"/>
      <c r="V60" s="92">
        <v>0</v>
      </c>
      <c r="W60" s="105"/>
      <c r="X60" s="91">
        <f>IF(C60="GHOST",9999,0)</f>
        <v>0</v>
      </c>
      <c r="Y60" s="92"/>
      <c r="Z60" s="92">
        <f>IF(X60="E",Z$4,(X60+Y60))</f>
        <v>0</v>
      </c>
      <c r="AA60" s="106">
        <v>0</v>
      </c>
      <c r="AB60" s="92"/>
      <c r="AC60" s="92"/>
      <c r="AD60" s="104"/>
      <c r="AE60" s="60"/>
      <c r="AF60" s="97"/>
      <c r="AG60" s="107"/>
      <c r="AH60" s="98">
        <v>0</v>
      </c>
      <c r="AI60" s="50"/>
      <c r="AJ60" s="50"/>
      <c r="AK60" s="48"/>
      <c r="AL60" s="48"/>
      <c r="AM60" s="104"/>
      <c r="AN60" s="110"/>
      <c r="AO60" s="100"/>
      <c r="AP60" s="104"/>
      <c r="AQ60" s="104"/>
      <c r="AR60" s="104"/>
      <c r="AS60" s="104"/>
      <c r="AT60" s="111"/>
      <c r="AU60" s="101">
        <f>L60+O60+Z60-AA60-AB60+SUM(AF60:AJ60)</f>
        <v>177</v>
      </c>
      <c r="AV60" s="92">
        <f>L60+O60+Z60</f>
        <v>177</v>
      </c>
      <c r="AW60" s="108">
        <f>IF(AV60&gt;0,"","CLEAR")</f>
      </c>
      <c r="AX60" s="91"/>
      <c r="AY60" s="42"/>
      <c r="AZ60" s="42"/>
      <c r="BA60" s="77"/>
      <c r="BB60" s="77"/>
      <c r="BC60" s="12"/>
      <c r="BD60" s="103"/>
      <c r="BF60" s="6">
        <v>60</v>
      </c>
    </row>
    <row r="61" spans="1:58" ht="15" customHeight="1">
      <c r="A61" s="1">
        <v>61</v>
      </c>
      <c r="B61" s="158">
        <v>29</v>
      </c>
      <c r="C61" s="159">
        <f>+TEAMS!D58</f>
        <v>0</v>
      </c>
      <c r="D61" s="159">
        <f>+TEAMS!E58</f>
        <v>0</v>
      </c>
      <c r="E61" s="159">
        <f>+TEAMS!F58</f>
        <v>0</v>
      </c>
      <c r="F61" s="159">
        <f>+TEAMS!G58</f>
        <v>0</v>
      </c>
      <c r="G61" s="159">
        <f>+TEAMS!E58</f>
        <v>0</v>
      </c>
      <c r="H61" s="159">
        <f>+TEAMS!G58</f>
        <v>0</v>
      </c>
      <c r="I61" s="159">
        <f>+TEAMS!F58</f>
        <v>0</v>
      </c>
      <c r="J61" s="91" t="s">
        <v>218</v>
      </c>
      <c r="K61" s="92"/>
      <c r="L61" s="92">
        <f>IF(J61="E",L$4,(J61+K61))</f>
        <v>107</v>
      </c>
      <c r="M61" s="91" t="s">
        <v>218</v>
      </c>
      <c r="N61" s="92"/>
      <c r="O61" s="92">
        <f>IF(M61="E",O$4,(M61+N61))</f>
        <v>70</v>
      </c>
      <c r="P61" s="181"/>
      <c r="Q61" s="94"/>
      <c r="R61" s="86"/>
      <c r="S61" s="92">
        <v>0</v>
      </c>
      <c r="T61" s="94"/>
      <c r="U61" s="86"/>
      <c r="V61" s="92">
        <v>0</v>
      </c>
      <c r="W61" s="105"/>
      <c r="X61" s="91">
        <f>IF(C61="GHOST",9999,0)</f>
        <v>0</v>
      </c>
      <c r="Y61" s="92"/>
      <c r="Z61" s="92">
        <f>IF(X61="E",Z$4,(X61+Y61))</f>
        <v>0</v>
      </c>
      <c r="AA61" s="106">
        <v>0</v>
      </c>
      <c r="AB61" s="92"/>
      <c r="AC61" s="92"/>
      <c r="AD61" s="104"/>
      <c r="AE61" s="60"/>
      <c r="AF61" s="97"/>
      <c r="AG61" s="107"/>
      <c r="AH61" s="112">
        <v>0</v>
      </c>
      <c r="AI61" s="113"/>
      <c r="AJ61" s="113"/>
      <c r="AK61" s="114"/>
      <c r="AL61" s="114"/>
      <c r="AM61" s="104"/>
      <c r="AN61" s="62"/>
      <c r="AO61" s="100"/>
      <c r="AP61" s="104"/>
      <c r="AQ61" s="104"/>
      <c r="AR61" s="104"/>
      <c r="AS61" s="104"/>
      <c r="AT61" s="53"/>
      <c r="AU61" s="101">
        <f>L61+O61+Z61-AA61-AB61+SUM(AF61:AJ61)</f>
        <v>177</v>
      </c>
      <c r="AV61" s="92">
        <f>L61+O61+Z61</f>
        <v>177</v>
      </c>
      <c r="AW61" s="108">
        <f>IF(AV61&gt;0,"","CLEAR")</f>
      </c>
      <c r="AX61" s="91"/>
      <c r="AY61" s="42"/>
      <c r="AZ61" s="42"/>
      <c r="BA61" s="77"/>
      <c r="BB61" s="77"/>
      <c r="BC61" s="12"/>
      <c r="BD61" s="103"/>
      <c r="BF61" s="6">
        <v>61</v>
      </c>
    </row>
    <row r="62" spans="1:58" ht="15" customHeight="1">
      <c r="A62" s="1">
        <v>62</v>
      </c>
      <c r="B62" s="158">
        <v>30</v>
      </c>
      <c r="C62" s="159">
        <f>+TEAMS!D59</f>
        <v>0</v>
      </c>
      <c r="D62" s="159">
        <f>+TEAMS!E59</f>
        <v>0</v>
      </c>
      <c r="E62" s="159">
        <f>+TEAMS!F59</f>
        <v>0</v>
      </c>
      <c r="F62" s="159">
        <f>+TEAMS!G59</f>
        <v>0</v>
      </c>
      <c r="G62" s="159">
        <f>+TEAMS!E59</f>
        <v>0</v>
      </c>
      <c r="H62" s="159"/>
      <c r="I62" s="159"/>
      <c r="J62" s="115"/>
      <c r="K62" s="116" t="s">
        <v>59</v>
      </c>
      <c r="L62" s="117"/>
      <c r="M62" s="115"/>
      <c r="N62" s="116" t="s">
        <v>59</v>
      </c>
      <c r="O62" s="117"/>
      <c r="P62" s="182"/>
      <c r="Q62" s="115"/>
      <c r="R62" s="119" t="s">
        <v>59</v>
      </c>
      <c r="S62" s="117"/>
      <c r="T62" s="115"/>
      <c r="U62" s="119" t="s">
        <v>59</v>
      </c>
      <c r="V62" s="120"/>
      <c r="W62" s="121"/>
      <c r="X62" s="115"/>
      <c r="Y62" s="116" t="s">
        <v>59</v>
      </c>
      <c r="Z62" s="117"/>
      <c r="AA62" s="105" t="s">
        <v>60</v>
      </c>
      <c r="AB62" s="122" t="s">
        <v>60</v>
      </c>
      <c r="AC62" s="122" t="s">
        <v>60</v>
      </c>
      <c r="AD62" s="118"/>
      <c r="AE62" s="60"/>
      <c r="AF62" s="90">
        <v>0</v>
      </c>
      <c r="AG62" s="100">
        <v>0</v>
      </c>
      <c r="AH62" s="123" t="s">
        <v>61</v>
      </c>
      <c r="AI62" s="100"/>
      <c r="AJ62" s="82"/>
      <c r="AK62" s="100"/>
      <c r="AL62" s="102"/>
      <c r="AM62" s="118"/>
      <c r="AN62" s="62"/>
      <c r="AO62" s="87"/>
      <c r="AP62" s="118"/>
      <c r="AQ62" s="118"/>
      <c r="AR62" s="118"/>
      <c r="AS62" s="118"/>
      <c r="AT62" s="53"/>
      <c r="AU62" s="124"/>
      <c r="AV62" s="125"/>
      <c r="AW62" s="126"/>
      <c r="AX62" s="91"/>
      <c r="AY62" s="42"/>
      <c r="AZ62" s="42"/>
      <c r="BA62" s="77"/>
      <c r="BB62" s="77"/>
      <c r="BC62" s="12"/>
      <c r="BD62" s="103"/>
      <c r="BF62" s="6">
        <v>62</v>
      </c>
    </row>
    <row r="63" spans="1:58" ht="15" customHeight="1" thickBot="1">
      <c r="A63" s="1">
        <v>63</v>
      </c>
      <c r="B63" s="127"/>
      <c r="C63" s="128"/>
      <c r="D63" s="129"/>
      <c r="E63" s="129"/>
      <c r="F63" s="130"/>
      <c r="G63" s="131"/>
      <c r="H63" s="131"/>
      <c r="I63" s="132"/>
      <c r="J63" s="133"/>
      <c r="K63" s="134" t="s">
        <v>6</v>
      </c>
      <c r="L63" s="135">
        <f>SUM(L58:L61)-MAX(L58:L61)</f>
        <v>214</v>
      </c>
      <c r="M63" s="133"/>
      <c r="N63" s="134" t="s">
        <v>6</v>
      </c>
      <c r="O63" s="135">
        <f>SUM(O58:O61)-MAX(O58:O61)</f>
        <v>118</v>
      </c>
      <c r="P63" s="135">
        <f>L63+O63-AA63</f>
        <v>332</v>
      </c>
      <c r="Q63" s="136"/>
      <c r="R63" s="134" t="s">
        <v>6</v>
      </c>
      <c r="S63" s="135">
        <v>0</v>
      </c>
      <c r="T63" s="136"/>
      <c r="U63" s="134" t="s">
        <v>6</v>
      </c>
      <c r="V63" s="135">
        <v>0</v>
      </c>
      <c r="W63" s="135">
        <v>-1.3</v>
      </c>
      <c r="X63" s="133"/>
      <c r="Y63" s="134" t="s">
        <v>6</v>
      </c>
      <c r="Z63" s="135">
        <f>SUM(Z58:Z61)-MAX(Z58:Z61)</f>
        <v>0</v>
      </c>
      <c r="AA63" s="135">
        <f>SUM(AA58:AA61)</f>
        <v>0</v>
      </c>
      <c r="AB63" s="135">
        <v>0</v>
      </c>
      <c r="AC63" s="135">
        <f>SUM(AC58:AC61)</f>
        <v>0</v>
      </c>
      <c r="AD63" s="135">
        <f>P63+Z63-AB63-AC63</f>
        <v>332</v>
      </c>
      <c r="AE63" s="137"/>
      <c r="AF63" s="138"/>
      <c r="AG63" s="138"/>
      <c r="AH63" s="135">
        <f>SUM(AH58:AH61)</f>
        <v>0</v>
      </c>
      <c r="AI63" s="139" t="s">
        <v>62</v>
      </c>
      <c r="AJ63" s="138"/>
      <c r="AK63" s="140"/>
      <c r="AL63" s="141"/>
      <c r="AM63" s="142">
        <f>SUM(AF58:AG62)+AH63+SUM(AI58:AJ62)</f>
        <v>0</v>
      </c>
      <c r="AN63" s="143"/>
      <c r="AO63" s="135">
        <v>0</v>
      </c>
      <c r="AP63" s="144">
        <f>AD63</f>
        <v>332</v>
      </c>
      <c r="AQ63" s="135">
        <v>0</v>
      </c>
      <c r="AR63" s="135">
        <f>AM63/4</f>
        <v>0</v>
      </c>
      <c r="AS63" s="135">
        <f>AP63+AR63</f>
        <v>332</v>
      </c>
      <c r="AT63" s="145"/>
      <c r="AU63" s="146"/>
      <c r="AV63" s="147"/>
      <c r="AW63" s="148"/>
      <c r="AX63" s="42"/>
      <c r="AY63" s="42"/>
      <c r="AZ63" s="42"/>
      <c r="BA63" s="42"/>
      <c r="BB63" s="43"/>
      <c r="BC63" s="12"/>
      <c r="BD63" s="103"/>
      <c r="BF63" s="6">
        <v>63</v>
      </c>
    </row>
    <row r="64" spans="1:58" ht="21" customHeight="1" thickBot="1">
      <c r="A64" s="1">
        <v>64</v>
      </c>
      <c r="B64" s="33"/>
      <c r="C64" s="34"/>
      <c r="D64" s="34"/>
      <c r="E64" s="34"/>
      <c r="F64" s="34"/>
      <c r="G64" s="34"/>
      <c r="H64" s="34"/>
      <c r="I64" s="33"/>
      <c r="J64" s="35" t="s">
        <v>8</v>
      </c>
      <c r="K64" s="215">
        <f>C65</f>
        <v>0</v>
      </c>
      <c r="L64" s="227"/>
      <c r="M64" s="218"/>
      <c r="N64" s="33"/>
      <c r="O64" s="227"/>
      <c r="P64" s="227"/>
      <c r="Q64" s="36" t="s">
        <v>25</v>
      </c>
      <c r="R64" s="33"/>
      <c r="S64" s="34"/>
      <c r="T64" s="34"/>
      <c r="U64" s="33"/>
      <c r="V64" s="33"/>
      <c r="W64" s="34"/>
      <c r="X64" s="33"/>
      <c r="Y64" s="33"/>
      <c r="Z64" s="33"/>
      <c r="AA64" s="227"/>
      <c r="AB64" s="34"/>
      <c r="AC64" s="227"/>
      <c r="AD64" s="37"/>
      <c r="AE64" s="38"/>
      <c r="AF64" s="35" t="s">
        <v>8</v>
      </c>
      <c r="AG64" s="212">
        <f>C65</f>
        <v>0</v>
      </c>
      <c r="AH64" s="213"/>
      <c r="AI64" s="40"/>
      <c r="AJ64" s="41"/>
      <c r="AK64" s="34"/>
      <c r="AL64" s="34"/>
      <c r="AM64" s="41"/>
      <c r="AN64" s="41"/>
      <c r="AO64" s="41"/>
      <c r="AP64" s="41"/>
      <c r="AQ64" s="33"/>
      <c r="AR64" s="33"/>
      <c r="AS64" s="41"/>
      <c r="AT64" s="34"/>
      <c r="AU64" s="41"/>
      <c r="AV64" s="33"/>
      <c r="AW64" s="33"/>
      <c r="AX64" s="42"/>
      <c r="AY64" s="42"/>
      <c r="AZ64" s="42"/>
      <c r="BA64" s="42"/>
      <c r="BB64" s="43"/>
      <c r="BC64" s="12"/>
      <c r="BF64" s="6">
        <v>64</v>
      </c>
    </row>
    <row r="65" spans="1:58" ht="15" customHeight="1">
      <c r="A65" s="1">
        <v>65</v>
      </c>
      <c r="B65" s="44" t="s">
        <v>8</v>
      </c>
      <c r="C65" s="226">
        <f>+TEAMS!B65</f>
        <v>0</v>
      </c>
      <c r="D65" s="45"/>
      <c r="E65" s="45"/>
      <c r="F65" s="45"/>
      <c r="G65" s="46"/>
      <c r="H65" s="46"/>
      <c r="I65" s="47"/>
      <c r="J65" s="48"/>
      <c r="K65" s="49" t="s">
        <v>9</v>
      </c>
      <c r="L65" s="84"/>
      <c r="M65" s="219"/>
      <c r="N65" s="49" t="s">
        <v>10</v>
      </c>
      <c r="O65" s="55"/>
      <c r="P65" s="53" t="s">
        <v>11</v>
      </c>
      <c r="Q65" s="54"/>
      <c r="R65" s="55" t="s">
        <v>12</v>
      </c>
      <c r="S65" s="56"/>
      <c r="T65" s="54"/>
      <c r="U65" s="57" t="s">
        <v>13</v>
      </c>
      <c r="V65" s="56"/>
      <c r="W65" s="58" t="s">
        <v>11</v>
      </c>
      <c r="X65" s="51"/>
      <c r="Y65" s="55" t="s">
        <v>14</v>
      </c>
      <c r="Z65" s="50"/>
      <c r="AA65" s="384" t="s">
        <v>15</v>
      </c>
      <c r="AB65" s="385"/>
      <c r="AC65" s="386"/>
      <c r="AD65" s="59"/>
      <c r="AE65" s="60"/>
      <c r="AF65" s="53" t="s">
        <v>16</v>
      </c>
      <c r="AG65" s="53" t="s">
        <v>17</v>
      </c>
      <c r="AH65" s="61" t="s">
        <v>18</v>
      </c>
      <c r="AI65" s="53" t="s">
        <v>19</v>
      </c>
      <c r="AJ65" s="62" t="s">
        <v>19</v>
      </c>
      <c r="AK65" s="53" t="s">
        <v>19</v>
      </c>
      <c r="AL65" s="53" t="s">
        <v>19</v>
      </c>
      <c r="AM65" s="62" t="s">
        <v>20</v>
      </c>
      <c r="AN65" s="62"/>
      <c r="AO65" s="53" t="s">
        <v>21</v>
      </c>
      <c r="AP65" s="59"/>
      <c r="AQ65" s="53" t="s">
        <v>22</v>
      </c>
      <c r="AR65" s="53" t="s">
        <v>22</v>
      </c>
      <c r="AS65" s="62" t="s">
        <v>23</v>
      </c>
      <c r="AT65" s="53"/>
      <c r="AU65" s="53" t="s">
        <v>24</v>
      </c>
      <c r="AV65" s="62" t="s">
        <v>24</v>
      </c>
      <c r="AW65" s="63"/>
      <c r="AX65" s="42"/>
      <c r="AY65" s="42"/>
      <c r="AZ65" s="42"/>
      <c r="BA65" s="42"/>
      <c r="BB65" s="43"/>
      <c r="BC65" s="12"/>
      <c r="BF65" s="6">
        <v>65</v>
      </c>
    </row>
    <row r="66" spans="1:58" ht="15" customHeight="1">
      <c r="A66" s="1">
        <v>66</v>
      </c>
      <c r="B66" s="64">
        <v>7</v>
      </c>
      <c r="C66" s="65"/>
      <c r="D66" s="65"/>
      <c r="E66" s="66"/>
      <c r="F66" s="66"/>
      <c r="G66" s="66"/>
      <c r="H66" s="46"/>
      <c r="I66" s="47"/>
      <c r="J66" s="67"/>
      <c r="K66" s="68"/>
      <c r="L66" s="69"/>
      <c r="M66" s="220"/>
      <c r="N66" s="68"/>
      <c r="O66" s="70"/>
      <c r="P66" s="53" t="s">
        <v>26</v>
      </c>
      <c r="Q66" s="67"/>
      <c r="R66" s="68"/>
      <c r="S66" s="69"/>
      <c r="T66" s="67"/>
      <c r="U66" s="68"/>
      <c r="V66" s="69"/>
      <c r="W66" s="58" t="s">
        <v>26</v>
      </c>
      <c r="X66" s="67"/>
      <c r="Y66" s="68"/>
      <c r="Z66" s="69"/>
      <c r="AA66" s="71" t="s">
        <v>27</v>
      </c>
      <c r="AB66" s="72" t="s">
        <v>28</v>
      </c>
      <c r="AC66" s="73" t="s">
        <v>29</v>
      </c>
      <c r="AD66" s="74" t="s">
        <v>30</v>
      </c>
      <c r="AE66" s="60" t="s">
        <v>31</v>
      </c>
      <c r="AF66" s="53" t="s">
        <v>32</v>
      </c>
      <c r="AG66" s="53" t="s">
        <v>33</v>
      </c>
      <c r="AH66" s="75" t="s">
        <v>34</v>
      </c>
      <c r="AI66" s="73" t="s">
        <v>35</v>
      </c>
      <c r="AJ66" s="73" t="s">
        <v>35</v>
      </c>
      <c r="AK66" s="73" t="s">
        <v>35</v>
      </c>
      <c r="AL66" s="73" t="s">
        <v>35</v>
      </c>
      <c r="AM66" s="62" t="s">
        <v>36</v>
      </c>
      <c r="AN66" s="62" t="s">
        <v>36</v>
      </c>
      <c r="AO66" s="53" t="s">
        <v>37</v>
      </c>
      <c r="AP66" s="74" t="s">
        <v>30</v>
      </c>
      <c r="AQ66" s="53" t="s">
        <v>21</v>
      </c>
      <c r="AR66" s="53" t="s">
        <v>36</v>
      </c>
      <c r="AS66" s="62" t="s">
        <v>38</v>
      </c>
      <c r="AT66" s="53" t="s">
        <v>38</v>
      </c>
      <c r="AU66" s="53" t="s">
        <v>23</v>
      </c>
      <c r="AV66" s="53" t="s">
        <v>39</v>
      </c>
      <c r="AW66" s="76" t="s">
        <v>40</v>
      </c>
      <c r="AX66" s="58"/>
      <c r="AY66" s="42"/>
      <c r="AZ66" s="42"/>
      <c r="BA66" s="42"/>
      <c r="BB66" s="43"/>
      <c r="BC66" s="12"/>
      <c r="BE66" s="77"/>
      <c r="BF66" s="6">
        <v>66</v>
      </c>
    </row>
    <row r="67" spans="1:58" ht="15" customHeight="1">
      <c r="A67" s="1">
        <v>67</v>
      </c>
      <c r="B67" s="78"/>
      <c r="C67" s="79" t="s">
        <v>41</v>
      </c>
      <c r="D67" s="80"/>
      <c r="E67" s="80"/>
      <c r="F67" s="81" t="s">
        <v>42</v>
      </c>
      <c r="G67" s="82" t="s">
        <v>43</v>
      </c>
      <c r="H67" s="82" t="s">
        <v>44</v>
      </c>
      <c r="I67" s="83" t="s">
        <v>45</v>
      </c>
      <c r="J67" s="48" t="s">
        <v>39</v>
      </c>
      <c r="K67" s="55" t="s">
        <v>46</v>
      </c>
      <c r="L67" s="84" t="s">
        <v>26</v>
      </c>
      <c r="M67" s="221" t="s">
        <v>39</v>
      </c>
      <c r="N67" s="55" t="s">
        <v>46</v>
      </c>
      <c r="O67" s="55" t="s">
        <v>26</v>
      </c>
      <c r="P67" s="85" t="s">
        <v>47</v>
      </c>
      <c r="Q67" s="48" t="s">
        <v>39</v>
      </c>
      <c r="R67" s="55" t="s">
        <v>46</v>
      </c>
      <c r="S67" s="84" t="s">
        <v>26</v>
      </c>
      <c r="T67" s="48" t="s">
        <v>39</v>
      </c>
      <c r="U67" s="55" t="s">
        <v>46</v>
      </c>
      <c r="V67" s="84" t="s">
        <v>26</v>
      </c>
      <c r="W67" s="58" t="s">
        <v>47</v>
      </c>
      <c r="X67" s="48" t="s">
        <v>39</v>
      </c>
      <c r="Y67" s="55" t="s">
        <v>46</v>
      </c>
      <c r="Z67" s="84" t="s">
        <v>26</v>
      </c>
      <c r="AA67" s="84"/>
      <c r="AB67" s="85"/>
      <c r="AC67" s="85"/>
      <c r="AD67" s="86" t="s">
        <v>48</v>
      </c>
      <c r="AE67" s="87"/>
      <c r="AF67" s="85" t="s">
        <v>49</v>
      </c>
      <c r="AG67" s="85" t="s">
        <v>49</v>
      </c>
      <c r="AH67" s="88" t="s">
        <v>50</v>
      </c>
      <c r="AI67" s="85" t="s">
        <v>51</v>
      </c>
      <c r="AJ67" s="85" t="s">
        <v>51</v>
      </c>
      <c r="AK67" s="85" t="s">
        <v>51</v>
      </c>
      <c r="AL67" s="85" t="s">
        <v>51</v>
      </c>
      <c r="AM67" s="88" t="s">
        <v>26</v>
      </c>
      <c r="AN67" s="88" t="s">
        <v>52</v>
      </c>
      <c r="AO67" s="85" t="s">
        <v>53</v>
      </c>
      <c r="AP67" s="86" t="s">
        <v>48</v>
      </c>
      <c r="AQ67" s="85" t="s">
        <v>37</v>
      </c>
      <c r="AR67" s="85" t="s">
        <v>26</v>
      </c>
      <c r="AS67" s="62" t="s">
        <v>54</v>
      </c>
      <c r="AT67" s="85" t="s">
        <v>52</v>
      </c>
      <c r="AU67" s="85" t="s">
        <v>26</v>
      </c>
      <c r="AV67" s="85" t="s">
        <v>26</v>
      </c>
      <c r="AW67" s="89" t="s">
        <v>55</v>
      </c>
      <c r="AX67"/>
      <c r="AY67"/>
      <c r="AZ67"/>
      <c r="BA67"/>
      <c r="BB67"/>
      <c r="BC67"/>
      <c r="BE67" s="72"/>
      <c r="BF67" s="6">
        <v>67</v>
      </c>
    </row>
    <row r="68" spans="1:58" ht="15" customHeight="1">
      <c r="A68" s="1">
        <v>68</v>
      </c>
      <c r="B68" s="158">
        <v>31</v>
      </c>
      <c r="C68" s="159">
        <f>+TEAMS!D65</f>
        <v>0</v>
      </c>
      <c r="D68" s="159">
        <f>+TEAMS!E65</f>
        <v>0</v>
      </c>
      <c r="E68" s="159">
        <f>+TEAMS!F65</f>
        <v>0</v>
      </c>
      <c r="F68" s="159">
        <f>+TEAMS!G65</f>
        <v>0</v>
      </c>
      <c r="G68" s="159">
        <f>+TEAMS!E65</f>
        <v>0</v>
      </c>
      <c r="H68" s="159">
        <f>+TEAMS!G65</f>
        <v>0</v>
      </c>
      <c r="I68" s="159">
        <f>+TEAMS!F65</f>
        <v>0</v>
      </c>
      <c r="J68" s="91">
        <f>IF(C68="GHOST",9999,0)</f>
        <v>0</v>
      </c>
      <c r="K68" s="92">
        <v>0</v>
      </c>
      <c r="L68" s="92">
        <f>IF(J68="E",L$4,(J68+K68))</f>
        <v>0</v>
      </c>
      <c r="M68" s="91">
        <f>IF(C68="GHOST",9999,0)</f>
        <v>0</v>
      </c>
      <c r="N68" s="92">
        <v>6</v>
      </c>
      <c r="O68" s="92">
        <f>IF(M68="E",O$4,(M68+N68))</f>
        <v>6</v>
      </c>
      <c r="P68" s="180"/>
      <c r="Q68" s="94"/>
      <c r="R68" s="86"/>
      <c r="S68" s="92">
        <v>0</v>
      </c>
      <c r="T68" s="94"/>
      <c r="U68" s="86"/>
      <c r="V68" s="92">
        <v>0</v>
      </c>
      <c r="W68" s="95"/>
      <c r="X68" s="91">
        <v>4</v>
      </c>
      <c r="Y68" s="92"/>
      <c r="Z68" s="92">
        <f>IF(X68="E",Z$4,(X68+Y68))</f>
        <v>4</v>
      </c>
      <c r="AA68" s="96">
        <v>0</v>
      </c>
      <c r="AB68" s="92"/>
      <c r="AC68" s="92"/>
      <c r="AD68" s="93"/>
      <c r="AE68" s="60"/>
      <c r="AF68" s="97"/>
      <c r="AG68" s="97"/>
      <c r="AH68" s="98">
        <v>0</v>
      </c>
      <c r="AI68" s="50"/>
      <c r="AJ68" s="50"/>
      <c r="AK68" s="48"/>
      <c r="AL68" s="48"/>
      <c r="AM68" s="93"/>
      <c r="AN68" s="99"/>
      <c r="AO68" s="100"/>
      <c r="AP68" s="93"/>
      <c r="AQ68" s="93"/>
      <c r="AR68" s="93"/>
      <c r="AS68" s="93"/>
      <c r="AT68" s="99"/>
      <c r="AU68" s="101">
        <f>L68+O68+Z68-AA68-AB68+SUM(AF68:AJ68)</f>
        <v>10</v>
      </c>
      <c r="AV68" s="92">
        <f>L68+O68+Z68</f>
        <v>10</v>
      </c>
      <c r="AW68" s="108">
        <f>IF(AV68&gt;0,"","CLEAR")</f>
      </c>
      <c r="AX68"/>
      <c r="AY68"/>
      <c r="AZ68"/>
      <c r="BA68"/>
      <c r="BB68"/>
      <c r="BC68"/>
      <c r="BD68" s="153"/>
      <c r="BE68" s="154"/>
      <c r="BF68" s="6">
        <v>68</v>
      </c>
    </row>
    <row r="69" spans="1:58" ht="15" customHeight="1">
      <c r="A69" s="1">
        <v>69</v>
      </c>
      <c r="B69" s="158">
        <v>32</v>
      </c>
      <c r="C69" s="159">
        <f>+TEAMS!D66</f>
        <v>0</v>
      </c>
      <c r="D69" s="159">
        <f>+TEAMS!E66</f>
        <v>0</v>
      </c>
      <c r="E69" s="159">
        <f>+TEAMS!F66</f>
        <v>0</v>
      </c>
      <c r="F69" s="159">
        <f>+TEAMS!G66</f>
        <v>0</v>
      </c>
      <c r="G69" s="159">
        <f>+TEAMS!E66</f>
        <v>0</v>
      </c>
      <c r="H69" s="159">
        <f>+TEAMS!G66</f>
        <v>0</v>
      </c>
      <c r="I69" s="159">
        <f>+TEAMS!F66</f>
        <v>0</v>
      </c>
      <c r="J69" s="91">
        <v>4</v>
      </c>
      <c r="K69" s="92">
        <v>7</v>
      </c>
      <c r="L69" s="92">
        <f>IF(J69="E",L$4,(J69+K69))</f>
        <v>11</v>
      </c>
      <c r="M69" s="91">
        <f>IF(C69="GHOST",9999,0)</f>
        <v>0</v>
      </c>
      <c r="N69" s="92">
        <v>0</v>
      </c>
      <c r="O69" s="92">
        <f>IF(M69="E",O$4,(M69+N69))</f>
        <v>0</v>
      </c>
      <c r="P69" s="181"/>
      <c r="Q69" s="94"/>
      <c r="R69" s="86"/>
      <c r="S69" s="92">
        <v>0</v>
      </c>
      <c r="T69" s="94"/>
      <c r="U69" s="86"/>
      <c r="V69" s="92">
        <v>0</v>
      </c>
      <c r="W69" s="105"/>
      <c r="X69" s="91">
        <v>4</v>
      </c>
      <c r="Y69" s="92"/>
      <c r="Z69" s="92">
        <f>IF(X69="E",Z$4,(X69+Y69))</f>
        <v>4</v>
      </c>
      <c r="AA69" s="106">
        <v>0</v>
      </c>
      <c r="AB69" s="92"/>
      <c r="AC69" s="92"/>
      <c r="AD69" s="104"/>
      <c r="AE69" s="60"/>
      <c r="AF69" s="97"/>
      <c r="AG69" s="107"/>
      <c r="AH69" s="98">
        <v>0</v>
      </c>
      <c r="AI69" s="50"/>
      <c r="AJ69" s="50"/>
      <c r="AK69" s="48"/>
      <c r="AL69" s="48"/>
      <c r="AM69" s="104"/>
      <c r="AN69" s="62"/>
      <c r="AO69" s="100"/>
      <c r="AP69" s="104"/>
      <c r="AQ69" s="104"/>
      <c r="AR69" s="104"/>
      <c r="AS69" s="104"/>
      <c r="AT69" s="53"/>
      <c r="AU69" s="101">
        <f>L69+O69+Z69-AA69-AB69+SUM(AF69:AJ69)</f>
        <v>15</v>
      </c>
      <c r="AV69" s="92">
        <f>L69+O69+Z69</f>
        <v>15</v>
      </c>
      <c r="AW69" s="108">
        <f>IF(AV69&gt;0,"","CLEAR")</f>
      </c>
      <c r="AX69"/>
      <c r="AY69"/>
      <c r="AZ69"/>
      <c r="BA69"/>
      <c r="BB69"/>
      <c r="BC69"/>
      <c r="BD69" s="103"/>
      <c r="BE69" s="154"/>
      <c r="BF69" s="6">
        <v>69</v>
      </c>
    </row>
    <row r="70" spans="1:58" ht="15" customHeight="1">
      <c r="A70" s="1">
        <v>70</v>
      </c>
      <c r="B70" s="158">
        <v>33</v>
      </c>
      <c r="C70" s="159">
        <f>+TEAMS!D67</f>
        <v>0</v>
      </c>
      <c r="D70" s="159">
        <f>+TEAMS!E67</f>
        <v>0</v>
      </c>
      <c r="E70" s="159">
        <f>+TEAMS!F67</f>
        <v>0</v>
      </c>
      <c r="F70" s="159">
        <f>+TEAMS!G67</f>
        <v>0</v>
      </c>
      <c r="G70" s="159">
        <f>+TEAMS!E67</f>
        <v>0</v>
      </c>
      <c r="H70" s="159">
        <f>+TEAMS!G67</f>
        <v>0</v>
      </c>
      <c r="I70" s="159">
        <f>+TEAMS!F67</f>
        <v>0</v>
      </c>
      <c r="J70" s="91">
        <f>IF(C70="GHOST",9999,0)</f>
        <v>0</v>
      </c>
      <c r="K70" s="92">
        <v>0</v>
      </c>
      <c r="L70" s="92">
        <f>IF(J70="E",L$4,(J70+K70))</f>
        <v>0</v>
      </c>
      <c r="M70" s="91">
        <f>IF(C70="GHOST",9999,0)</f>
        <v>0</v>
      </c>
      <c r="N70" s="92">
        <v>0</v>
      </c>
      <c r="O70" s="92">
        <f>IF(M70="E",O$4,(M70+N70))</f>
        <v>0</v>
      </c>
      <c r="P70" s="181"/>
      <c r="Q70" s="109"/>
      <c r="R70" s="86"/>
      <c r="S70" s="92">
        <v>0</v>
      </c>
      <c r="T70" s="94"/>
      <c r="U70" s="86"/>
      <c r="V70" s="92">
        <v>0</v>
      </c>
      <c r="W70" s="105"/>
      <c r="X70" s="91" t="s">
        <v>218</v>
      </c>
      <c r="Y70" s="92"/>
      <c r="Z70" s="92">
        <f>IF(X70="E",Z$4,(X70+Y70))</f>
        <v>0</v>
      </c>
      <c r="AA70" s="106">
        <v>0</v>
      </c>
      <c r="AB70" s="92"/>
      <c r="AC70" s="92"/>
      <c r="AD70" s="104"/>
      <c r="AE70" s="60"/>
      <c r="AF70" s="97"/>
      <c r="AG70" s="107"/>
      <c r="AH70" s="98">
        <v>0</v>
      </c>
      <c r="AI70" s="50"/>
      <c r="AJ70" s="50"/>
      <c r="AK70" s="48"/>
      <c r="AL70" s="48"/>
      <c r="AM70" s="104"/>
      <c r="AN70" s="110"/>
      <c r="AO70" s="100"/>
      <c r="AP70" s="104"/>
      <c r="AQ70" s="104"/>
      <c r="AR70" s="104"/>
      <c r="AS70" s="104"/>
      <c r="AT70" s="111"/>
      <c r="AU70" s="101">
        <f>L70+O70+Z70-AA70-AB70+SUM(AF70:AJ70)</f>
        <v>0</v>
      </c>
      <c r="AV70" s="92">
        <f>L70+O70+Z70</f>
        <v>0</v>
      </c>
      <c r="AW70" s="108" t="str">
        <f>IF(AV70&gt;0,"","CLEAR")</f>
        <v>CLEAR</v>
      </c>
      <c r="AX70"/>
      <c r="AY70"/>
      <c r="AZ70"/>
      <c r="BA70"/>
      <c r="BB70"/>
      <c r="BC70"/>
      <c r="BD70" s="103"/>
      <c r="BF70" s="6">
        <v>70</v>
      </c>
    </row>
    <row r="71" spans="1:58" ht="15" customHeight="1">
      <c r="A71" s="1">
        <v>71</v>
      </c>
      <c r="B71" s="158">
        <v>34</v>
      </c>
      <c r="C71" s="159">
        <f>+TEAMS!D68</f>
        <v>0</v>
      </c>
      <c r="D71" s="159">
        <f>+TEAMS!E68</f>
        <v>0</v>
      </c>
      <c r="E71" s="159">
        <f>+TEAMS!F68</f>
        <v>0</v>
      </c>
      <c r="F71" s="159">
        <f>+TEAMS!G68</f>
        <v>0</v>
      </c>
      <c r="G71" s="159">
        <f>+TEAMS!E68</f>
        <v>0</v>
      </c>
      <c r="H71" s="159">
        <f>+TEAMS!G68</f>
        <v>0</v>
      </c>
      <c r="I71" s="159">
        <f>+TEAMS!F68</f>
        <v>0</v>
      </c>
      <c r="J71" s="91">
        <v>0</v>
      </c>
      <c r="K71" s="92">
        <v>0</v>
      </c>
      <c r="L71" s="92">
        <f>IF(J71="E",L$4,(J71+K71))</f>
        <v>0</v>
      </c>
      <c r="M71" s="91">
        <f>IF(C71="GHOST",9999,0)</f>
        <v>0</v>
      </c>
      <c r="N71" s="92">
        <v>0</v>
      </c>
      <c r="O71" s="92">
        <f>IF(M71="E",O$4,(M71+N71))</f>
        <v>0</v>
      </c>
      <c r="P71" s="181"/>
      <c r="Q71" s="94"/>
      <c r="R71" s="86"/>
      <c r="S71" s="92">
        <v>0</v>
      </c>
      <c r="T71" s="94"/>
      <c r="U71" s="86"/>
      <c r="V71" s="92">
        <v>0</v>
      </c>
      <c r="W71" s="105"/>
      <c r="X71" s="91">
        <f>IF(C71="GHOST",9999,0)</f>
        <v>0</v>
      </c>
      <c r="Y71" s="92"/>
      <c r="Z71" s="92">
        <f>IF(X71="E",Z$4,(X71+Y71))</f>
        <v>0</v>
      </c>
      <c r="AA71" s="106">
        <v>0</v>
      </c>
      <c r="AB71" s="92"/>
      <c r="AC71" s="92"/>
      <c r="AD71" s="104"/>
      <c r="AE71" s="60"/>
      <c r="AF71" s="97"/>
      <c r="AG71" s="107"/>
      <c r="AH71" s="112">
        <v>0</v>
      </c>
      <c r="AI71" s="113"/>
      <c r="AJ71" s="113"/>
      <c r="AK71" s="114"/>
      <c r="AL71" s="114"/>
      <c r="AM71" s="104"/>
      <c r="AN71" s="62"/>
      <c r="AO71" s="100"/>
      <c r="AP71" s="104"/>
      <c r="AQ71" s="104"/>
      <c r="AR71" s="104"/>
      <c r="AS71" s="104"/>
      <c r="AT71" s="53"/>
      <c r="AU71" s="101">
        <f>L71+O71+Z71-AA71-AB71+SUM(AF71:AJ71)</f>
        <v>0</v>
      </c>
      <c r="AV71" s="92">
        <f>L71+O71+Z71</f>
        <v>0</v>
      </c>
      <c r="AW71" s="108" t="str">
        <f>IF(AV71&gt;0,"","CLEAR")</f>
        <v>CLEAR</v>
      </c>
      <c r="AX71"/>
      <c r="AY71"/>
      <c r="AZ71"/>
      <c r="BA71"/>
      <c r="BB71"/>
      <c r="BC71"/>
      <c r="BD71" s="103"/>
      <c r="BF71" s="6">
        <v>71</v>
      </c>
    </row>
    <row r="72" spans="1:58" ht="15" customHeight="1">
      <c r="A72" s="1">
        <v>72</v>
      </c>
      <c r="B72" s="158">
        <v>35</v>
      </c>
      <c r="C72" s="159">
        <f>+TEAMS!D69</f>
        <v>0</v>
      </c>
      <c r="D72" s="159">
        <f>+TEAMS!E69</f>
        <v>0</v>
      </c>
      <c r="E72" s="159">
        <f>+TEAMS!F69</f>
        <v>0</v>
      </c>
      <c r="F72" s="159">
        <f>+TEAMS!G69</f>
        <v>0</v>
      </c>
      <c r="G72" s="159">
        <f>+TEAMS!E69</f>
        <v>0</v>
      </c>
      <c r="H72" s="159"/>
      <c r="I72" s="159"/>
      <c r="J72" s="115"/>
      <c r="K72" s="116" t="s">
        <v>59</v>
      </c>
      <c r="L72" s="117"/>
      <c r="M72" s="115"/>
      <c r="N72" s="116" t="s">
        <v>59</v>
      </c>
      <c r="O72" s="117"/>
      <c r="P72" s="182"/>
      <c r="Q72" s="115"/>
      <c r="R72" s="119" t="s">
        <v>59</v>
      </c>
      <c r="S72" s="117"/>
      <c r="T72" s="115"/>
      <c r="U72" s="119" t="s">
        <v>59</v>
      </c>
      <c r="V72" s="120"/>
      <c r="W72" s="121"/>
      <c r="X72" s="115"/>
      <c r="Y72" s="116" t="s">
        <v>59</v>
      </c>
      <c r="Z72" s="117"/>
      <c r="AA72" s="105" t="s">
        <v>60</v>
      </c>
      <c r="AB72" s="122" t="s">
        <v>60</v>
      </c>
      <c r="AC72" s="122" t="s">
        <v>60</v>
      </c>
      <c r="AD72" s="118"/>
      <c r="AE72" s="60"/>
      <c r="AF72" s="90">
        <v>0</v>
      </c>
      <c r="AG72" s="100">
        <v>0</v>
      </c>
      <c r="AH72" s="123" t="s">
        <v>61</v>
      </c>
      <c r="AI72" s="100"/>
      <c r="AJ72" s="82"/>
      <c r="AK72" s="100"/>
      <c r="AL72" s="102"/>
      <c r="AM72" s="118"/>
      <c r="AN72" s="62"/>
      <c r="AO72" s="87"/>
      <c r="AP72" s="118"/>
      <c r="AQ72" s="118"/>
      <c r="AR72" s="118"/>
      <c r="AS72" s="118"/>
      <c r="AT72" s="53"/>
      <c r="AU72" s="124"/>
      <c r="AV72" s="125"/>
      <c r="AW72" s="126"/>
      <c r="AX72"/>
      <c r="AY72"/>
      <c r="AZ72"/>
      <c r="BA72"/>
      <c r="BB72"/>
      <c r="BC72"/>
      <c r="BD72" s="103"/>
      <c r="BF72" s="6">
        <v>72</v>
      </c>
    </row>
    <row r="73" spans="1:58" ht="15" customHeight="1" thickBot="1">
      <c r="A73" s="1">
        <v>73</v>
      </c>
      <c r="B73" s="127"/>
      <c r="C73" s="128"/>
      <c r="D73" s="129"/>
      <c r="E73" s="129"/>
      <c r="F73" s="130"/>
      <c r="G73" s="131"/>
      <c r="H73" s="131"/>
      <c r="I73" s="132"/>
      <c r="J73" s="133"/>
      <c r="K73" s="134" t="s">
        <v>6</v>
      </c>
      <c r="L73" s="135">
        <f>SUM(L68:L71)-MAX(L68:L71)</f>
        <v>0</v>
      </c>
      <c r="M73" s="133"/>
      <c r="N73" s="134" t="s">
        <v>6</v>
      </c>
      <c r="O73" s="135">
        <f>SUM(O68:O71)-MAX(O68:O71)</f>
        <v>0</v>
      </c>
      <c r="P73" s="135">
        <f>L73+O73-AA73</f>
        <v>0</v>
      </c>
      <c r="Q73" s="136"/>
      <c r="R73" s="134" t="s">
        <v>6</v>
      </c>
      <c r="S73" s="135">
        <v>0</v>
      </c>
      <c r="T73" s="136"/>
      <c r="U73" s="134" t="s">
        <v>6</v>
      </c>
      <c r="V73" s="135">
        <v>0</v>
      </c>
      <c r="W73" s="135">
        <v>-1.3</v>
      </c>
      <c r="X73" s="133"/>
      <c r="Y73" s="134" t="s">
        <v>6</v>
      </c>
      <c r="Z73" s="135">
        <f>SUM(Z68:Z71)-MAX(Z68:Z71)</f>
        <v>4</v>
      </c>
      <c r="AA73" s="135">
        <f>SUM(AA68:AA71)</f>
        <v>0</v>
      </c>
      <c r="AB73" s="135">
        <v>0</v>
      </c>
      <c r="AC73" s="135">
        <f>SUM(AC68:AC71)</f>
        <v>0</v>
      </c>
      <c r="AD73" s="135">
        <f>P73+Z73-AB73-AC73</f>
        <v>4</v>
      </c>
      <c r="AE73" s="137"/>
      <c r="AF73" s="138"/>
      <c r="AG73" s="138"/>
      <c r="AH73" s="135">
        <f>SUM(AH68:AH71)</f>
        <v>0</v>
      </c>
      <c r="AI73" s="139" t="s">
        <v>62</v>
      </c>
      <c r="AJ73" s="138"/>
      <c r="AK73" s="140"/>
      <c r="AL73" s="141"/>
      <c r="AM73" s="142">
        <f>SUM(AF68:AG72)+AH73+SUM(AI68:AJ72)</f>
        <v>0</v>
      </c>
      <c r="AN73" s="143"/>
      <c r="AO73" s="135">
        <v>0</v>
      </c>
      <c r="AP73" s="144">
        <f>AD73</f>
        <v>4</v>
      </c>
      <c r="AQ73" s="135">
        <v>0</v>
      </c>
      <c r="AR73" s="135">
        <f>AM73/4</f>
        <v>0</v>
      </c>
      <c r="AS73" s="135">
        <f>AP73+AR73</f>
        <v>4</v>
      </c>
      <c r="AT73" s="145"/>
      <c r="AU73" s="146"/>
      <c r="AV73" s="147"/>
      <c r="AW73" s="148"/>
      <c r="AX73" s="42"/>
      <c r="AY73" s="42"/>
      <c r="AZ73" s="42"/>
      <c r="BA73" s="42"/>
      <c r="BB73" s="43"/>
      <c r="BC73" s="12"/>
      <c r="BD73" s="103"/>
      <c r="BF73" s="6">
        <v>73</v>
      </c>
    </row>
    <row r="74" spans="1:49" ht="22.5" customHeight="1" thickBot="1">
      <c r="A74" s="1">
        <v>74</v>
      </c>
      <c r="B74" s="33"/>
      <c r="C74" s="34"/>
      <c r="D74" s="34"/>
      <c r="E74" s="34"/>
      <c r="F74" s="34"/>
      <c r="G74" s="34"/>
      <c r="H74" s="34"/>
      <c r="I74" s="33"/>
      <c r="J74" s="35" t="s">
        <v>8</v>
      </c>
      <c r="K74" s="33">
        <f>C75</f>
        <v>0</v>
      </c>
      <c r="L74" s="227"/>
      <c r="M74" s="218"/>
      <c r="N74" s="33"/>
      <c r="O74" s="227"/>
      <c r="P74" s="227"/>
      <c r="Q74" s="36" t="s">
        <v>25</v>
      </c>
      <c r="R74" s="33"/>
      <c r="S74" s="34"/>
      <c r="T74" s="34"/>
      <c r="U74" s="33"/>
      <c r="V74" s="33"/>
      <c r="W74" s="34"/>
      <c r="X74" s="33"/>
      <c r="Y74" s="33"/>
      <c r="Z74" s="33"/>
      <c r="AA74" s="227"/>
      <c r="AB74" s="34"/>
      <c r="AC74" s="227"/>
      <c r="AD74" s="37"/>
      <c r="AE74" s="38"/>
      <c r="AF74" s="35" t="s">
        <v>8</v>
      </c>
      <c r="AG74" s="212">
        <f>C75</f>
        <v>0</v>
      </c>
      <c r="AH74" s="213"/>
      <c r="AI74" s="40"/>
      <c r="AJ74" s="41"/>
      <c r="AK74" s="34"/>
      <c r="AL74" s="34"/>
      <c r="AM74" s="41"/>
      <c r="AN74" s="41"/>
      <c r="AO74" s="41"/>
      <c r="AP74" s="41"/>
      <c r="AQ74" s="33"/>
      <c r="AR74" s="33"/>
      <c r="AS74" s="41"/>
      <c r="AT74" s="34"/>
      <c r="AU74" s="41"/>
      <c r="AV74" s="33"/>
      <c r="AW74" s="33"/>
    </row>
    <row r="75" spans="1:49" ht="15" customHeight="1">
      <c r="A75" s="1">
        <v>75</v>
      </c>
      <c r="B75" s="44" t="s">
        <v>8</v>
      </c>
      <c r="C75" s="226">
        <f>+TEAMS!B75</f>
        <v>0</v>
      </c>
      <c r="D75" s="45"/>
      <c r="E75" s="45"/>
      <c r="F75" s="45"/>
      <c r="G75" s="46"/>
      <c r="H75" s="46"/>
      <c r="I75" s="47"/>
      <c r="J75" s="48"/>
      <c r="K75" s="49" t="s">
        <v>9</v>
      </c>
      <c r="L75" s="84"/>
      <c r="M75" s="219"/>
      <c r="N75" s="49" t="s">
        <v>10</v>
      </c>
      <c r="O75" s="55"/>
      <c r="P75" s="53" t="s">
        <v>11</v>
      </c>
      <c r="Q75" s="54"/>
      <c r="R75" s="55" t="s">
        <v>12</v>
      </c>
      <c r="S75" s="56"/>
      <c r="T75" s="54"/>
      <c r="U75" s="57" t="s">
        <v>13</v>
      </c>
      <c r="V75" s="56"/>
      <c r="W75" s="58" t="s">
        <v>11</v>
      </c>
      <c r="X75" s="51"/>
      <c r="Y75" s="55" t="s">
        <v>14</v>
      </c>
      <c r="Z75" s="50"/>
      <c r="AA75" s="384" t="s">
        <v>15</v>
      </c>
      <c r="AB75" s="385"/>
      <c r="AC75" s="386"/>
      <c r="AD75" s="59"/>
      <c r="AE75" s="60"/>
      <c r="AF75" s="53" t="s">
        <v>16</v>
      </c>
      <c r="AG75" s="53" t="s">
        <v>17</v>
      </c>
      <c r="AH75" s="61" t="s">
        <v>18</v>
      </c>
      <c r="AI75" s="53" t="s">
        <v>19</v>
      </c>
      <c r="AJ75" s="62" t="s">
        <v>19</v>
      </c>
      <c r="AK75" s="53" t="s">
        <v>19</v>
      </c>
      <c r="AL75" s="53" t="s">
        <v>19</v>
      </c>
      <c r="AM75" s="62" t="s">
        <v>20</v>
      </c>
      <c r="AN75" s="62"/>
      <c r="AO75" s="53" t="s">
        <v>21</v>
      </c>
      <c r="AP75" s="59"/>
      <c r="AQ75" s="53" t="s">
        <v>22</v>
      </c>
      <c r="AR75" s="53" t="s">
        <v>22</v>
      </c>
      <c r="AS75" s="62" t="s">
        <v>23</v>
      </c>
      <c r="AT75" s="53"/>
      <c r="AU75" s="53" t="s">
        <v>24</v>
      </c>
      <c r="AV75" s="62" t="s">
        <v>24</v>
      </c>
      <c r="AW75" s="63"/>
    </row>
    <row r="76" spans="1:49" ht="15" customHeight="1">
      <c r="A76" s="1">
        <v>76</v>
      </c>
      <c r="B76" s="64">
        <v>8</v>
      </c>
      <c r="C76" s="65"/>
      <c r="D76" s="65"/>
      <c r="E76" s="66"/>
      <c r="F76" s="66"/>
      <c r="G76" s="66"/>
      <c r="H76" s="46"/>
      <c r="I76" s="47"/>
      <c r="J76" s="67"/>
      <c r="K76" s="68"/>
      <c r="L76" s="69"/>
      <c r="M76" s="220"/>
      <c r="N76" s="68"/>
      <c r="O76" s="70"/>
      <c r="P76" s="53" t="s">
        <v>26</v>
      </c>
      <c r="Q76" s="67"/>
      <c r="R76" s="68"/>
      <c r="S76" s="69"/>
      <c r="T76" s="67"/>
      <c r="U76" s="68"/>
      <c r="V76" s="69"/>
      <c r="W76" s="58" t="s">
        <v>26</v>
      </c>
      <c r="X76" s="67"/>
      <c r="Y76" s="68"/>
      <c r="Z76" s="69"/>
      <c r="AA76" s="71" t="s">
        <v>27</v>
      </c>
      <c r="AB76" s="72" t="s">
        <v>28</v>
      </c>
      <c r="AC76" s="73" t="s">
        <v>29</v>
      </c>
      <c r="AD76" s="74" t="s">
        <v>30</v>
      </c>
      <c r="AE76" s="60" t="s">
        <v>31</v>
      </c>
      <c r="AF76" s="53" t="s">
        <v>32</v>
      </c>
      <c r="AG76" s="53" t="s">
        <v>33</v>
      </c>
      <c r="AH76" s="75" t="s">
        <v>34</v>
      </c>
      <c r="AI76" s="73" t="s">
        <v>35</v>
      </c>
      <c r="AJ76" s="73" t="s">
        <v>35</v>
      </c>
      <c r="AK76" s="73" t="s">
        <v>35</v>
      </c>
      <c r="AL76" s="73" t="s">
        <v>35</v>
      </c>
      <c r="AM76" s="62" t="s">
        <v>36</v>
      </c>
      <c r="AN76" s="62" t="s">
        <v>36</v>
      </c>
      <c r="AO76" s="53" t="s">
        <v>37</v>
      </c>
      <c r="AP76" s="74" t="s">
        <v>30</v>
      </c>
      <c r="AQ76" s="53" t="s">
        <v>21</v>
      </c>
      <c r="AR76" s="53" t="s">
        <v>36</v>
      </c>
      <c r="AS76" s="62" t="s">
        <v>38</v>
      </c>
      <c r="AT76" s="53" t="s">
        <v>38</v>
      </c>
      <c r="AU76" s="53" t="s">
        <v>23</v>
      </c>
      <c r="AV76" s="53" t="s">
        <v>39</v>
      </c>
      <c r="AW76" s="76" t="s">
        <v>40</v>
      </c>
    </row>
    <row r="77" spans="1:49" ht="15" customHeight="1">
      <c r="A77" s="1">
        <v>77</v>
      </c>
      <c r="B77" s="78"/>
      <c r="C77" s="79" t="s">
        <v>41</v>
      </c>
      <c r="D77" s="80"/>
      <c r="E77" s="80"/>
      <c r="F77" s="81" t="s">
        <v>42</v>
      </c>
      <c r="G77" s="82" t="s">
        <v>43</v>
      </c>
      <c r="H77" s="82" t="s">
        <v>44</v>
      </c>
      <c r="I77" s="83" t="s">
        <v>45</v>
      </c>
      <c r="J77" s="48" t="s">
        <v>39</v>
      </c>
      <c r="K77" s="55" t="s">
        <v>46</v>
      </c>
      <c r="L77" s="84" t="s">
        <v>26</v>
      </c>
      <c r="M77" s="221" t="s">
        <v>39</v>
      </c>
      <c r="N77" s="55" t="s">
        <v>46</v>
      </c>
      <c r="O77" s="55" t="s">
        <v>26</v>
      </c>
      <c r="P77" s="85" t="s">
        <v>47</v>
      </c>
      <c r="Q77" s="48" t="s">
        <v>39</v>
      </c>
      <c r="R77" s="55" t="s">
        <v>46</v>
      </c>
      <c r="S77" s="84" t="s">
        <v>26</v>
      </c>
      <c r="T77" s="48" t="s">
        <v>39</v>
      </c>
      <c r="U77" s="55" t="s">
        <v>46</v>
      </c>
      <c r="V77" s="84" t="s">
        <v>26</v>
      </c>
      <c r="W77" s="58" t="s">
        <v>47</v>
      </c>
      <c r="X77" s="48" t="s">
        <v>39</v>
      </c>
      <c r="Y77" s="55" t="s">
        <v>46</v>
      </c>
      <c r="Z77" s="84" t="s">
        <v>26</v>
      </c>
      <c r="AA77" s="84"/>
      <c r="AB77" s="85"/>
      <c r="AC77" s="85"/>
      <c r="AD77" s="86" t="s">
        <v>48</v>
      </c>
      <c r="AE77" s="87"/>
      <c r="AF77" s="85" t="s">
        <v>49</v>
      </c>
      <c r="AG77" s="85" t="s">
        <v>49</v>
      </c>
      <c r="AH77" s="88" t="s">
        <v>50</v>
      </c>
      <c r="AI77" s="85" t="s">
        <v>51</v>
      </c>
      <c r="AJ77" s="85" t="s">
        <v>51</v>
      </c>
      <c r="AK77" s="85" t="s">
        <v>51</v>
      </c>
      <c r="AL77" s="85" t="s">
        <v>51</v>
      </c>
      <c r="AM77" s="88" t="s">
        <v>26</v>
      </c>
      <c r="AN77" s="88" t="s">
        <v>52</v>
      </c>
      <c r="AO77" s="85" t="s">
        <v>53</v>
      </c>
      <c r="AP77" s="86" t="s">
        <v>48</v>
      </c>
      <c r="AQ77" s="85" t="s">
        <v>37</v>
      </c>
      <c r="AR77" s="85" t="s">
        <v>26</v>
      </c>
      <c r="AS77" s="62" t="s">
        <v>54</v>
      </c>
      <c r="AT77" s="85" t="s">
        <v>52</v>
      </c>
      <c r="AU77" s="85" t="s">
        <v>26</v>
      </c>
      <c r="AV77" s="85" t="s">
        <v>26</v>
      </c>
      <c r="AW77" s="89" t="s">
        <v>55</v>
      </c>
    </row>
    <row r="78" spans="1:49" ht="15" customHeight="1">
      <c r="A78" s="1">
        <v>78</v>
      </c>
      <c r="B78" s="158">
        <v>36</v>
      </c>
      <c r="C78" s="159">
        <f>+TEAMS!D75</f>
        <v>0</v>
      </c>
      <c r="D78" s="159">
        <f>+TEAMS!E75</f>
        <v>0</v>
      </c>
      <c r="E78" s="159">
        <f>+TEAMS!F75</f>
        <v>0</v>
      </c>
      <c r="F78" s="159">
        <f>+TEAMS!G75</f>
        <v>0</v>
      </c>
      <c r="G78" s="159">
        <f>+TEAMS!E75</f>
        <v>0</v>
      </c>
      <c r="H78" s="159">
        <f>+TEAMS!G75</f>
        <v>0</v>
      </c>
      <c r="I78" s="159">
        <f>+TEAMS!F75</f>
        <v>0</v>
      </c>
      <c r="J78" s="91" t="s">
        <v>218</v>
      </c>
      <c r="K78" s="92"/>
      <c r="L78" s="92">
        <f>IF(J78="E",L$4,(J78+K78))</f>
        <v>107</v>
      </c>
      <c r="M78" s="91">
        <v>4</v>
      </c>
      <c r="N78" s="92">
        <v>28</v>
      </c>
      <c r="O78" s="92">
        <f>IF(M78="E",O$4,(M78+N78))</f>
        <v>32</v>
      </c>
      <c r="P78" s="180"/>
      <c r="Q78" s="94"/>
      <c r="R78" s="86"/>
      <c r="S78" s="92">
        <v>0</v>
      </c>
      <c r="T78" s="94"/>
      <c r="U78" s="86"/>
      <c r="V78" s="92">
        <v>0</v>
      </c>
      <c r="W78" s="95"/>
      <c r="X78" s="91">
        <f>IF(C78="GHOST",9999,0)</f>
        <v>0</v>
      </c>
      <c r="Y78" s="92"/>
      <c r="Z78" s="92">
        <f>IF(X78="E",Z$4,(X78+Y78))</f>
        <v>0</v>
      </c>
      <c r="AA78" s="96">
        <v>0</v>
      </c>
      <c r="AB78" s="92"/>
      <c r="AC78" s="92"/>
      <c r="AD78" s="93"/>
      <c r="AE78" s="60"/>
      <c r="AF78" s="97"/>
      <c r="AG78" s="97"/>
      <c r="AH78" s="98">
        <v>0</v>
      </c>
      <c r="AI78" s="50"/>
      <c r="AJ78" s="50"/>
      <c r="AK78" s="48"/>
      <c r="AL78" s="48"/>
      <c r="AM78" s="93"/>
      <c r="AN78" s="99"/>
      <c r="AO78" s="100"/>
      <c r="AP78" s="93"/>
      <c r="AQ78" s="93"/>
      <c r="AR78" s="93"/>
      <c r="AS78" s="93"/>
      <c r="AT78" s="99"/>
      <c r="AU78" s="101">
        <f>L78+O78+Z78-AA78-AB78+SUM(AF78:AJ78)</f>
        <v>139</v>
      </c>
      <c r="AV78" s="92">
        <f>L78+O78+Z78</f>
        <v>139</v>
      </c>
      <c r="AW78" s="108">
        <f>IF(AV78&gt;0,"","CLEAR")</f>
      </c>
    </row>
    <row r="79" spans="1:49" ht="15" customHeight="1">
      <c r="A79" s="1">
        <v>79</v>
      </c>
      <c r="B79" s="158">
        <v>37</v>
      </c>
      <c r="C79" s="159">
        <f>+TEAMS!D76</f>
        <v>0</v>
      </c>
      <c r="D79" s="159">
        <f>+TEAMS!E76</f>
        <v>0</v>
      </c>
      <c r="E79" s="159">
        <f>+TEAMS!F76</f>
        <v>0</v>
      </c>
      <c r="F79" s="159">
        <f>+TEAMS!G76</f>
        <v>0</v>
      </c>
      <c r="G79" s="159">
        <f>+TEAMS!E76</f>
        <v>0</v>
      </c>
      <c r="H79" s="159">
        <f>+TEAMS!G76</f>
        <v>0</v>
      </c>
      <c r="I79" s="159">
        <f>+TEAMS!F76</f>
        <v>0</v>
      </c>
      <c r="J79" s="91">
        <f>IF(C79="GHOST",9999,0)</f>
        <v>0</v>
      </c>
      <c r="K79" s="92">
        <v>0</v>
      </c>
      <c r="L79" s="92">
        <f>IF(J79="E",L$4,(J79+K79))</f>
        <v>0</v>
      </c>
      <c r="M79" s="91">
        <f>IF(C79="GHOST",9999,0)</f>
        <v>0</v>
      </c>
      <c r="N79" s="92">
        <v>0</v>
      </c>
      <c r="O79" s="92">
        <f>IF(M79="E",O$4,(M79+N79))</f>
        <v>0</v>
      </c>
      <c r="P79" s="181"/>
      <c r="Q79" s="94"/>
      <c r="R79" s="86"/>
      <c r="S79" s="92">
        <v>0</v>
      </c>
      <c r="T79" s="94"/>
      <c r="U79" s="86"/>
      <c r="V79" s="92">
        <v>0</v>
      </c>
      <c r="W79" s="105"/>
      <c r="X79" s="91">
        <f>IF(C79="GHOST",9999,0)</f>
        <v>0</v>
      </c>
      <c r="Y79" s="92"/>
      <c r="Z79" s="92">
        <f>IF(X79="E",Z$4,(X79+Y79))</f>
        <v>0</v>
      </c>
      <c r="AA79" s="106">
        <v>0</v>
      </c>
      <c r="AB79" s="92"/>
      <c r="AC79" s="92"/>
      <c r="AD79" s="104"/>
      <c r="AE79" s="60"/>
      <c r="AF79" s="97"/>
      <c r="AG79" s="107"/>
      <c r="AH79" s="98">
        <v>0</v>
      </c>
      <c r="AI79" s="50"/>
      <c r="AJ79" s="50"/>
      <c r="AK79" s="48"/>
      <c r="AL79" s="48"/>
      <c r="AM79" s="104"/>
      <c r="AN79" s="62"/>
      <c r="AO79" s="100"/>
      <c r="AP79" s="104"/>
      <c r="AQ79" s="104"/>
      <c r="AR79" s="104"/>
      <c r="AS79" s="104"/>
      <c r="AT79" s="53"/>
      <c r="AU79" s="101">
        <f>L79+O79+Z79-AA79-AB79+SUM(AF79:AJ79)</f>
        <v>0</v>
      </c>
      <c r="AV79" s="92">
        <f>L79+O79+Z79</f>
        <v>0</v>
      </c>
      <c r="AW79" s="108" t="str">
        <f>IF(AV79&gt;0,"","CLEAR")</f>
        <v>CLEAR</v>
      </c>
    </row>
    <row r="80" spans="1:49" ht="15" customHeight="1">
      <c r="A80" s="1">
        <v>80</v>
      </c>
      <c r="B80" s="158">
        <v>38</v>
      </c>
      <c r="C80" s="159">
        <f>+TEAMS!D77</f>
        <v>0</v>
      </c>
      <c r="D80" s="159">
        <f>+TEAMS!E77</f>
        <v>0</v>
      </c>
      <c r="E80" s="159">
        <f>+TEAMS!F77</f>
        <v>0</v>
      </c>
      <c r="F80" s="159">
        <f>+TEAMS!G77</f>
        <v>0</v>
      </c>
      <c r="G80" s="159">
        <f>+TEAMS!E77</f>
        <v>0</v>
      </c>
      <c r="H80" s="159">
        <f>+TEAMS!G77</f>
        <v>0</v>
      </c>
      <c r="I80" s="159">
        <f>+TEAMS!F77</f>
        <v>0</v>
      </c>
      <c r="J80" s="91">
        <f>IF(C80="GHOST",9999,0)</f>
        <v>0</v>
      </c>
      <c r="K80" s="92">
        <v>0</v>
      </c>
      <c r="L80" s="92">
        <f>IF(J80="E",L$4,(J80+K80))</f>
        <v>0</v>
      </c>
      <c r="M80" s="91">
        <v>4</v>
      </c>
      <c r="N80" s="92">
        <v>0</v>
      </c>
      <c r="O80" s="92">
        <f>IF(M80="E",O$4,(M80+N80))</f>
        <v>4</v>
      </c>
      <c r="P80" s="181"/>
      <c r="Q80" s="109"/>
      <c r="R80" s="86"/>
      <c r="S80" s="92">
        <v>0</v>
      </c>
      <c r="T80" s="94"/>
      <c r="U80" s="86"/>
      <c r="V80" s="92">
        <v>0</v>
      </c>
      <c r="W80" s="105"/>
      <c r="X80" s="91">
        <f>IF(C80="GHOST",9999,0)</f>
        <v>0</v>
      </c>
      <c r="Y80" s="92"/>
      <c r="Z80" s="92">
        <f>IF(X80="E",Z$4,(X80+Y80))</f>
        <v>0</v>
      </c>
      <c r="AA80" s="106">
        <v>0</v>
      </c>
      <c r="AB80" s="92"/>
      <c r="AC80" s="92"/>
      <c r="AD80" s="104"/>
      <c r="AE80" s="60"/>
      <c r="AF80" s="97"/>
      <c r="AG80" s="107"/>
      <c r="AH80" s="98">
        <v>0</v>
      </c>
      <c r="AI80" s="50"/>
      <c r="AJ80" s="50"/>
      <c r="AK80" s="48"/>
      <c r="AL80" s="48"/>
      <c r="AM80" s="104"/>
      <c r="AN80" s="110"/>
      <c r="AO80" s="100"/>
      <c r="AP80" s="104"/>
      <c r="AQ80" s="104"/>
      <c r="AR80" s="104"/>
      <c r="AS80" s="104"/>
      <c r="AT80" s="111"/>
      <c r="AU80" s="101">
        <f>L80+O80+Z80-AA80-AB80+SUM(AF80:AJ80)</f>
        <v>4</v>
      </c>
      <c r="AV80" s="92">
        <f>L80+O80+Z80</f>
        <v>4</v>
      </c>
      <c r="AW80" s="108">
        <f>IF(AV80&gt;0,"","CLEAR")</f>
      </c>
    </row>
    <row r="81" spans="2:49" ht="15" customHeight="1">
      <c r="B81" s="158">
        <v>39</v>
      </c>
      <c r="C81" s="159">
        <f>+TEAMS!D78</f>
        <v>0</v>
      </c>
      <c r="D81" s="159">
        <f>+TEAMS!E78</f>
        <v>0</v>
      </c>
      <c r="E81" s="159">
        <f>+TEAMS!F78</f>
        <v>0</v>
      </c>
      <c r="F81" s="159">
        <f>+TEAMS!G78</f>
        <v>0</v>
      </c>
      <c r="G81" s="159">
        <f>+TEAMS!E78</f>
        <v>0</v>
      </c>
      <c r="H81" s="159">
        <f>+TEAMS!G78</f>
        <v>0</v>
      </c>
      <c r="I81" s="159">
        <f>+TEAMS!F78</f>
        <v>0</v>
      </c>
      <c r="J81" s="91">
        <f>IF(C81="GHOST",9999,0)</f>
        <v>0</v>
      </c>
      <c r="K81" s="92">
        <v>0</v>
      </c>
      <c r="L81" s="92">
        <f>IF(J81="E",L$4,(J81+K81))</f>
        <v>0</v>
      </c>
      <c r="M81" s="91">
        <f>IF(C81="GHOST",9999,0)</f>
        <v>0</v>
      </c>
      <c r="N81" s="92">
        <v>20</v>
      </c>
      <c r="O81" s="92">
        <f>IF(M81="E",O$4,(M81+N81))</f>
        <v>20</v>
      </c>
      <c r="P81" s="181"/>
      <c r="Q81" s="94"/>
      <c r="R81" s="86"/>
      <c r="S81" s="92">
        <v>0</v>
      </c>
      <c r="T81" s="94"/>
      <c r="U81" s="86"/>
      <c r="V81" s="92">
        <v>0</v>
      </c>
      <c r="W81" s="105"/>
      <c r="X81" s="91">
        <f>IF(C81="GHOST",9999,0)</f>
        <v>0</v>
      </c>
      <c r="Y81" s="92"/>
      <c r="Z81" s="92">
        <f>IF(X81="E",Z$4,(X81+Y81))</f>
        <v>0</v>
      </c>
      <c r="AA81" s="106">
        <v>0</v>
      </c>
      <c r="AB81" s="92"/>
      <c r="AC81" s="92"/>
      <c r="AD81" s="104"/>
      <c r="AE81" s="60"/>
      <c r="AF81" s="97"/>
      <c r="AG81" s="107"/>
      <c r="AH81" s="112">
        <v>0</v>
      </c>
      <c r="AI81" s="113"/>
      <c r="AJ81" s="113"/>
      <c r="AK81" s="114"/>
      <c r="AL81" s="114"/>
      <c r="AM81" s="104"/>
      <c r="AN81" s="62"/>
      <c r="AO81" s="100"/>
      <c r="AP81" s="104"/>
      <c r="AQ81" s="104"/>
      <c r="AR81" s="104"/>
      <c r="AS81" s="104"/>
      <c r="AT81" s="53"/>
      <c r="AU81" s="101">
        <f>L81+O81+Z81-AA81-AB81+SUM(AF81:AJ81)</f>
        <v>20</v>
      </c>
      <c r="AV81" s="92">
        <f>L81+O81+Z81</f>
        <v>20</v>
      </c>
      <c r="AW81" s="108">
        <f>IF(AV81&gt;0,"","CLEAR")</f>
      </c>
    </row>
    <row r="82" spans="2:49" ht="15" customHeight="1">
      <c r="B82" s="158">
        <v>40</v>
      </c>
      <c r="C82" s="159">
        <f>+TEAMS!D79</f>
        <v>0</v>
      </c>
      <c r="D82" s="159">
        <f>+TEAMS!E79</f>
        <v>0</v>
      </c>
      <c r="E82" s="159">
        <f>+TEAMS!F79</f>
        <v>0</v>
      </c>
      <c r="F82" s="159">
        <f>+TEAMS!G79</f>
        <v>0</v>
      </c>
      <c r="G82" s="159">
        <f>+TEAMS!E79</f>
        <v>0</v>
      </c>
      <c r="H82" s="159"/>
      <c r="I82" s="159"/>
      <c r="J82" s="115"/>
      <c r="K82" s="116" t="s">
        <v>59</v>
      </c>
      <c r="L82" s="117"/>
      <c r="M82" s="115"/>
      <c r="N82" s="116" t="s">
        <v>59</v>
      </c>
      <c r="O82" s="117"/>
      <c r="P82" s="182"/>
      <c r="Q82" s="115"/>
      <c r="R82" s="119" t="s">
        <v>59</v>
      </c>
      <c r="S82" s="117"/>
      <c r="T82" s="115"/>
      <c r="U82" s="119" t="s">
        <v>59</v>
      </c>
      <c r="V82" s="120"/>
      <c r="W82" s="121"/>
      <c r="X82" s="115"/>
      <c r="Y82" s="116" t="s">
        <v>59</v>
      </c>
      <c r="Z82" s="117"/>
      <c r="AA82" s="105" t="s">
        <v>60</v>
      </c>
      <c r="AB82" s="122" t="s">
        <v>60</v>
      </c>
      <c r="AC82" s="122" t="s">
        <v>60</v>
      </c>
      <c r="AD82" s="118"/>
      <c r="AE82" s="60"/>
      <c r="AF82" s="90">
        <v>0</v>
      </c>
      <c r="AG82" s="100">
        <v>0</v>
      </c>
      <c r="AH82" s="123" t="s">
        <v>61</v>
      </c>
      <c r="AI82" s="100"/>
      <c r="AJ82" s="82"/>
      <c r="AK82" s="100"/>
      <c r="AL82" s="102"/>
      <c r="AM82" s="118"/>
      <c r="AN82" s="62"/>
      <c r="AO82" s="87"/>
      <c r="AP82" s="118"/>
      <c r="AQ82" s="118"/>
      <c r="AR82" s="118"/>
      <c r="AS82" s="118"/>
      <c r="AT82" s="53"/>
      <c r="AU82" s="124"/>
      <c r="AV82" s="125"/>
      <c r="AW82" s="126"/>
    </row>
    <row r="83" spans="2:49" ht="15" customHeight="1" thickBot="1">
      <c r="B83" s="127"/>
      <c r="C83" s="128"/>
      <c r="D83" s="129"/>
      <c r="E83" s="129"/>
      <c r="F83" s="130"/>
      <c r="G83" s="131"/>
      <c r="H83" s="131"/>
      <c r="I83" s="132"/>
      <c r="J83" s="133"/>
      <c r="K83" s="134" t="s">
        <v>6</v>
      </c>
      <c r="L83" s="135">
        <f>SUM(L78:L81)-MAX(L78:L81)</f>
        <v>0</v>
      </c>
      <c r="M83" s="133"/>
      <c r="N83" s="134" t="s">
        <v>6</v>
      </c>
      <c r="O83" s="135">
        <f>SUM(O78:O81)-MAX(O78:O81)</f>
        <v>24</v>
      </c>
      <c r="P83" s="135">
        <f>L83+O83-AA83</f>
        <v>24</v>
      </c>
      <c r="Q83" s="136"/>
      <c r="R83" s="134" t="s">
        <v>6</v>
      </c>
      <c r="S83" s="135">
        <v>0</v>
      </c>
      <c r="T83" s="136"/>
      <c r="U83" s="134" t="s">
        <v>6</v>
      </c>
      <c r="V83" s="135">
        <v>0</v>
      </c>
      <c r="W83" s="135">
        <v>-1.3</v>
      </c>
      <c r="X83" s="133"/>
      <c r="Y83" s="134" t="s">
        <v>6</v>
      </c>
      <c r="Z83" s="135">
        <f>SUM(Z78:Z81)-MAX(Z78:Z81)</f>
        <v>0</v>
      </c>
      <c r="AA83" s="135">
        <f>SUM(AA78:AA81)</f>
        <v>0</v>
      </c>
      <c r="AB83" s="135">
        <v>0</v>
      </c>
      <c r="AC83" s="135">
        <f>SUM(AC78:AC81)</f>
        <v>0</v>
      </c>
      <c r="AD83" s="135">
        <f>P83+Z83-AB83-AC83</f>
        <v>24</v>
      </c>
      <c r="AE83" s="137"/>
      <c r="AF83" s="138"/>
      <c r="AG83" s="138"/>
      <c r="AH83" s="135">
        <f>SUM(AH78:AH81)</f>
        <v>0</v>
      </c>
      <c r="AI83" s="139" t="s">
        <v>62</v>
      </c>
      <c r="AJ83" s="138"/>
      <c r="AK83" s="140"/>
      <c r="AL83" s="141"/>
      <c r="AM83" s="142">
        <f>SUM(AF78:AG82)+AH83+SUM(AI78:AJ82)</f>
        <v>0</v>
      </c>
      <c r="AN83" s="143"/>
      <c r="AO83" s="135">
        <v>0</v>
      </c>
      <c r="AP83" s="144">
        <f>AD83</f>
        <v>24</v>
      </c>
      <c r="AQ83" s="135">
        <v>0</v>
      </c>
      <c r="AR83" s="135">
        <f>AM83/4</f>
        <v>0</v>
      </c>
      <c r="AS83" s="135">
        <f>AP83+AR83</f>
        <v>24</v>
      </c>
      <c r="AT83" s="145"/>
      <c r="AU83" s="146"/>
      <c r="AV83" s="147"/>
      <c r="AW83" s="148"/>
    </row>
    <row r="84" spans="2:49" ht="23.25" customHeight="1" thickBot="1">
      <c r="B84" s="33"/>
      <c r="C84" s="34"/>
      <c r="D84" s="34"/>
      <c r="E84" s="34"/>
      <c r="F84" s="34"/>
      <c r="G84" s="34"/>
      <c r="H84" s="34"/>
      <c r="I84" s="33"/>
      <c r="J84" s="35" t="s">
        <v>8</v>
      </c>
      <c r="K84" s="215">
        <f>C85</f>
        <v>0</v>
      </c>
      <c r="L84" s="227"/>
      <c r="M84" s="218"/>
      <c r="N84" s="33"/>
      <c r="O84" s="227"/>
      <c r="P84" s="227"/>
      <c r="Q84" s="36" t="s">
        <v>25</v>
      </c>
      <c r="R84" s="33"/>
      <c r="S84" s="34"/>
      <c r="T84" s="34"/>
      <c r="U84" s="33"/>
      <c r="V84" s="33"/>
      <c r="W84" s="34"/>
      <c r="X84" s="33"/>
      <c r="Y84" s="33"/>
      <c r="Z84" s="33"/>
      <c r="AA84" s="227"/>
      <c r="AB84" s="34"/>
      <c r="AC84" s="227"/>
      <c r="AD84" s="37"/>
      <c r="AE84" s="38"/>
      <c r="AF84" s="35" t="s">
        <v>8</v>
      </c>
      <c r="AG84" s="212">
        <f>C85</f>
        <v>0</v>
      </c>
      <c r="AH84" s="213"/>
      <c r="AI84" s="40"/>
      <c r="AJ84" s="41"/>
      <c r="AK84" s="34"/>
      <c r="AL84" s="34"/>
      <c r="AM84" s="41"/>
      <c r="AN84" s="41"/>
      <c r="AO84" s="41"/>
      <c r="AP84" s="41"/>
      <c r="AQ84" s="33"/>
      <c r="AR84" s="33"/>
      <c r="AS84" s="41"/>
      <c r="AT84" s="34"/>
      <c r="AU84" s="41"/>
      <c r="AV84" s="33"/>
      <c r="AW84" s="33"/>
    </row>
    <row r="85" spans="2:49" ht="15" customHeight="1">
      <c r="B85" s="44" t="s">
        <v>8</v>
      </c>
      <c r="C85" s="226">
        <f>+TEAMS!B85</f>
        <v>0</v>
      </c>
      <c r="D85" s="45"/>
      <c r="E85" s="45"/>
      <c r="F85" s="45"/>
      <c r="G85" s="46"/>
      <c r="H85" s="46"/>
      <c r="I85" s="47"/>
      <c r="J85" s="48"/>
      <c r="K85" s="49" t="s">
        <v>9</v>
      </c>
      <c r="L85" s="84"/>
      <c r="M85" s="219"/>
      <c r="N85" s="49" t="s">
        <v>10</v>
      </c>
      <c r="O85" s="55"/>
      <c r="P85" s="53" t="s">
        <v>11</v>
      </c>
      <c r="Q85" s="54"/>
      <c r="R85" s="55" t="s">
        <v>12</v>
      </c>
      <c r="S85" s="56"/>
      <c r="T85" s="54"/>
      <c r="U85" s="57" t="s">
        <v>13</v>
      </c>
      <c r="V85" s="56"/>
      <c r="W85" s="58" t="s">
        <v>11</v>
      </c>
      <c r="X85" s="51"/>
      <c r="Y85" s="55" t="s">
        <v>14</v>
      </c>
      <c r="Z85" s="50"/>
      <c r="AA85" s="384" t="s">
        <v>15</v>
      </c>
      <c r="AB85" s="385"/>
      <c r="AC85" s="386"/>
      <c r="AD85" s="59"/>
      <c r="AE85" s="60"/>
      <c r="AF85" s="53" t="s">
        <v>16</v>
      </c>
      <c r="AG85" s="53" t="s">
        <v>17</v>
      </c>
      <c r="AH85" s="61" t="s">
        <v>18</v>
      </c>
      <c r="AI85" s="53" t="s">
        <v>19</v>
      </c>
      <c r="AJ85" s="62" t="s">
        <v>19</v>
      </c>
      <c r="AK85" s="53" t="s">
        <v>19</v>
      </c>
      <c r="AL85" s="53" t="s">
        <v>19</v>
      </c>
      <c r="AM85" s="62" t="s">
        <v>20</v>
      </c>
      <c r="AN85" s="62"/>
      <c r="AO85" s="53" t="s">
        <v>21</v>
      </c>
      <c r="AP85" s="59"/>
      <c r="AQ85" s="53" t="s">
        <v>22</v>
      </c>
      <c r="AR85" s="53" t="s">
        <v>22</v>
      </c>
      <c r="AS85" s="62" t="s">
        <v>23</v>
      </c>
      <c r="AT85" s="53"/>
      <c r="AU85" s="53" t="s">
        <v>24</v>
      </c>
      <c r="AV85" s="62" t="s">
        <v>24</v>
      </c>
      <c r="AW85" s="63"/>
    </row>
    <row r="86" spans="2:49" ht="15" customHeight="1">
      <c r="B86" s="64">
        <v>9</v>
      </c>
      <c r="C86" s="65"/>
      <c r="D86" s="65"/>
      <c r="E86" s="66"/>
      <c r="F86" s="66"/>
      <c r="G86" s="66"/>
      <c r="H86" s="46"/>
      <c r="I86" s="47"/>
      <c r="J86" s="67"/>
      <c r="K86" s="68"/>
      <c r="L86" s="69"/>
      <c r="M86" s="220"/>
      <c r="N86" s="68"/>
      <c r="O86" s="70"/>
      <c r="P86" s="53" t="s">
        <v>26</v>
      </c>
      <c r="Q86" s="67"/>
      <c r="R86" s="68"/>
      <c r="S86" s="69"/>
      <c r="T86" s="67"/>
      <c r="U86" s="68"/>
      <c r="V86" s="69"/>
      <c r="W86" s="58" t="s">
        <v>26</v>
      </c>
      <c r="X86" s="67"/>
      <c r="Y86" s="68"/>
      <c r="Z86" s="69"/>
      <c r="AA86" s="71" t="s">
        <v>27</v>
      </c>
      <c r="AB86" s="72" t="s">
        <v>28</v>
      </c>
      <c r="AC86" s="73" t="s">
        <v>29</v>
      </c>
      <c r="AD86" s="74" t="s">
        <v>30</v>
      </c>
      <c r="AE86" s="60" t="s">
        <v>31</v>
      </c>
      <c r="AF86" s="53" t="s">
        <v>32</v>
      </c>
      <c r="AG86" s="53" t="s">
        <v>33</v>
      </c>
      <c r="AH86" s="75" t="s">
        <v>34</v>
      </c>
      <c r="AI86" s="73" t="s">
        <v>35</v>
      </c>
      <c r="AJ86" s="73" t="s">
        <v>35</v>
      </c>
      <c r="AK86" s="73" t="s">
        <v>35</v>
      </c>
      <c r="AL86" s="73" t="s">
        <v>35</v>
      </c>
      <c r="AM86" s="62" t="s">
        <v>36</v>
      </c>
      <c r="AN86" s="62" t="s">
        <v>36</v>
      </c>
      <c r="AO86" s="53" t="s">
        <v>37</v>
      </c>
      <c r="AP86" s="74" t="s">
        <v>30</v>
      </c>
      <c r="AQ86" s="53" t="s">
        <v>21</v>
      </c>
      <c r="AR86" s="53" t="s">
        <v>36</v>
      </c>
      <c r="AS86" s="62" t="s">
        <v>38</v>
      </c>
      <c r="AT86" s="53" t="s">
        <v>38</v>
      </c>
      <c r="AU86" s="53" t="s">
        <v>23</v>
      </c>
      <c r="AV86" s="53" t="s">
        <v>39</v>
      </c>
      <c r="AW86" s="76" t="s">
        <v>40</v>
      </c>
    </row>
    <row r="87" spans="2:49" ht="15" customHeight="1">
      <c r="B87" s="78"/>
      <c r="C87" s="79" t="s">
        <v>41</v>
      </c>
      <c r="D87" s="80"/>
      <c r="E87" s="80"/>
      <c r="F87" s="81" t="s">
        <v>42</v>
      </c>
      <c r="G87" s="82" t="s">
        <v>43</v>
      </c>
      <c r="H87" s="82" t="s">
        <v>44</v>
      </c>
      <c r="I87" s="83" t="s">
        <v>45</v>
      </c>
      <c r="J87" s="48" t="s">
        <v>39</v>
      </c>
      <c r="K87" s="55" t="s">
        <v>46</v>
      </c>
      <c r="L87" s="84" t="s">
        <v>26</v>
      </c>
      <c r="M87" s="221" t="s">
        <v>39</v>
      </c>
      <c r="N87" s="55" t="s">
        <v>46</v>
      </c>
      <c r="O87" s="55" t="s">
        <v>26</v>
      </c>
      <c r="P87" s="85" t="s">
        <v>47</v>
      </c>
      <c r="Q87" s="48" t="s">
        <v>39</v>
      </c>
      <c r="R87" s="55" t="s">
        <v>46</v>
      </c>
      <c r="S87" s="84" t="s">
        <v>26</v>
      </c>
      <c r="T87" s="48" t="s">
        <v>39</v>
      </c>
      <c r="U87" s="55" t="s">
        <v>46</v>
      </c>
      <c r="V87" s="84" t="s">
        <v>26</v>
      </c>
      <c r="W87" s="58" t="s">
        <v>47</v>
      </c>
      <c r="X87" s="48" t="s">
        <v>39</v>
      </c>
      <c r="Y87" s="55" t="s">
        <v>46</v>
      </c>
      <c r="Z87" s="84" t="s">
        <v>26</v>
      </c>
      <c r="AA87" s="84"/>
      <c r="AB87" s="85"/>
      <c r="AC87" s="85"/>
      <c r="AD87" s="86" t="s">
        <v>48</v>
      </c>
      <c r="AE87" s="87"/>
      <c r="AF87" s="85" t="s">
        <v>49</v>
      </c>
      <c r="AG87" s="85" t="s">
        <v>49</v>
      </c>
      <c r="AH87" s="88" t="s">
        <v>50</v>
      </c>
      <c r="AI87" s="85" t="s">
        <v>51</v>
      </c>
      <c r="AJ87" s="85" t="s">
        <v>51</v>
      </c>
      <c r="AK87" s="85" t="s">
        <v>51</v>
      </c>
      <c r="AL87" s="85" t="s">
        <v>51</v>
      </c>
      <c r="AM87" s="88" t="s">
        <v>26</v>
      </c>
      <c r="AN87" s="88" t="s">
        <v>52</v>
      </c>
      <c r="AO87" s="85" t="s">
        <v>53</v>
      </c>
      <c r="AP87" s="86" t="s">
        <v>48</v>
      </c>
      <c r="AQ87" s="85" t="s">
        <v>37</v>
      </c>
      <c r="AR87" s="85" t="s">
        <v>26</v>
      </c>
      <c r="AS87" s="62" t="s">
        <v>54</v>
      </c>
      <c r="AT87" s="85" t="s">
        <v>52</v>
      </c>
      <c r="AU87" s="85" t="s">
        <v>26</v>
      </c>
      <c r="AV87" s="85" t="s">
        <v>26</v>
      </c>
      <c r="AW87" s="89" t="s">
        <v>55</v>
      </c>
    </row>
    <row r="88" spans="2:49" ht="15" customHeight="1">
      <c r="B88" s="158">
        <v>41</v>
      </c>
      <c r="C88" s="159">
        <f>+TEAMS!D85</f>
        <v>0</v>
      </c>
      <c r="D88" s="159">
        <f>+TEAMS!E85</f>
        <v>0</v>
      </c>
      <c r="E88" s="159">
        <f>+TEAMS!F85</f>
        <v>0</v>
      </c>
      <c r="F88" s="159">
        <f>+TEAMS!G85</f>
        <v>0</v>
      </c>
      <c r="G88" s="159">
        <f>+TEAMS!E85</f>
        <v>0</v>
      </c>
      <c r="H88" s="159">
        <f>+TEAMS!G85</f>
        <v>0</v>
      </c>
      <c r="I88" s="159">
        <f>+TEAMS!F85</f>
        <v>0</v>
      </c>
      <c r="J88" s="91">
        <f>IF(C88="GHOST",9999,0)</f>
        <v>0</v>
      </c>
      <c r="K88" s="92">
        <v>0</v>
      </c>
      <c r="L88" s="92">
        <f>IF(J88="E",L$4,(J88+K88))</f>
        <v>0</v>
      </c>
      <c r="M88" s="91">
        <f>IF(C88="GHOST",9999,0)</f>
        <v>0</v>
      </c>
      <c r="N88" s="92">
        <v>17</v>
      </c>
      <c r="O88" s="92">
        <f>IF(M88="E",O$4,(M88+N88))</f>
        <v>17</v>
      </c>
      <c r="P88" s="180"/>
      <c r="Q88" s="94"/>
      <c r="R88" s="86"/>
      <c r="S88" s="92">
        <v>0</v>
      </c>
      <c r="T88" s="94"/>
      <c r="U88" s="86"/>
      <c r="V88" s="92">
        <v>0</v>
      </c>
      <c r="W88" s="95"/>
      <c r="X88" s="91">
        <f>IF(C88="GHOST",9999,0)</f>
        <v>0</v>
      </c>
      <c r="Y88" s="92"/>
      <c r="Z88" s="92">
        <f>IF(X88="E",Z$4,(X88+Y88))</f>
        <v>0</v>
      </c>
      <c r="AA88" s="96">
        <v>0</v>
      </c>
      <c r="AB88" s="92"/>
      <c r="AC88" s="92"/>
      <c r="AD88" s="93"/>
      <c r="AE88" s="60"/>
      <c r="AF88" s="97"/>
      <c r="AG88" s="97"/>
      <c r="AH88" s="98">
        <v>0</v>
      </c>
      <c r="AI88" s="50"/>
      <c r="AJ88" s="50"/>
      <c r="AK88" s="48"/>
      <c r="AL88" s="48"/>
      <c r="AM88" s="93"/>
      <c r="AN88" s="99"/>
      <c r="AO88" s="100"/>
      <c r="AP88" s="93"/>
      <c r="AQ88" s="93"/>
      <c r="AR88" s="93"/>
      <c r="AS88" s="93"/>
      <c r="AT88" s="99"/>
      <c r="AU88" s="101">
        <f>L88+O88+Z88-AA88-AB88+SUM(AF88:AJ88)</f>
        <v>17</v>
      </c>
      <c r="AV88" s="92">
        <f>L88+O88+Z88</f>
        <v>17</v>
      </c>
      <c r="AW88" s="102">
        <f>IF(AV88&gt;0,"","CLEAR")</f>
      </c>
    </row>
    <row r="89" spans="2:49" ht="15" customHeight="1">
      <c r="B89" s="158">
        <v>42</v>
      </c>
      <c r="C89" s="159">
        <f>+TEAMS!D86</f>
        <v>0</v>
      </c>
      <c r="D89" s="159">
        <f>+TEAMS!E86</f>
        <v>0</v>
      </c>
      <c r="E89" s="159">
        <f>+TEAMS!F86</f>
        <v>0</v>
      </c>
      <c r="F89" s="159">
        <f>+TEAMS!G86</f>
        <v>0</v>
      </c>
      <c r="G89" s="159">
        <f>+TEAMS!E86</f>
        <v>0</v>
      </c>
      <c r="H89" s="159">
        <f>+TEAMS!G86</f>
        <v>0</v>
      </c>
      <c r="I89" s="159">
        <f>+TEAMS!F86</f>
        <v>0</v>
      </c>
      <c r="J89" s="91">
        <f>IF(C89="GHOST",9999,0)</f>
        <v>0</v>
      </c>
      <c r="K89" s="92">
        <v>0</v>
      </c>
      <c r="L89" s="92">
        <f>IF(J89="E",L$4,(J89+K89))</f>
        <v>0</v>
      </c>
      <c r="M89" s="91">
        <f>IF(C89="GHOST",9999,0)</f>
        <v>0</v>
      </c>
      <c r="N89" s="92">
        <v>0</v>
      </c>
      <c r="O89" s="92">
        <f>IF(M89="E",O$4,(M89+N89))</f>
        <v>0</v>
      </c>
      <c r="P89" s="181"/>
      <c r="Q89" s="94"/>
      <c r="R89" s="86"/>
      <c r="S89" s="92">
        <v>0</v>
      </c>
      <c r="T89" s="94"/>
      <c r="U89" s="86"/>
      <c r="V89" s="92">
        <v>0</v>
      </c>
      <c r="W89" s="105"/>
      <c r="X89" s="91">
        <f>IF(C89="GHOST",9999,0)</f>
        <v>0</v>
      </c>
      <c r="Y89" s="92"/>
      <c r="Z89" s="92">
        <f>IF(X89="E",Z$4,(X89+Y89))</f>
        <v>0</v>
      </c>
      <c r="AA89" s="106">
        <v>0</v>
      </c>
      <c r="AB89" s="92"/>
      <c r="AC89" s="92"/>
      <c r="AD89" s="104"/>
      <c r="AE89" s="60"/>
      <c r="AF89" s="97"/>
      <c r="AG89" s="107"/>
      <c r="AH89" s="98">
        <v>0</v>
      </c>
      <c r="AI89" s="50"/>
      <c r="AJ89" s="50"/>
      <c r="AK89" s="48"/>
      <c r="AL89" s="48"/>
      <c r="AM89" s="104"/>
      <c r="AN89" s="62"/>
      <c r="AO89" s="100"/>
      <c r="AP89" s="104"/>
      <c r="AQ89" s="104"/>
      <c r="AR89" s="104"/>
      <c r="AS89" s="104"/>
      <c r="AT89" s="53"/>
      <c r="AU89" s="101">
        <f>L89+O89+Z89-AA89-AB89+SUM(AF89:AJ89)</f>
        <v>0</v>
      </c>
      <c r="AV89" s="92">
        <f>L89+O89+Z89</f>
        <v>0</v>
      </c>
      <c r="AW89" s="108" t="str">
        <f>IF(AV89&gt;0,"","CLEAR")</f>
        <v>CLEAR</v>
      </c>
    </row>
    <row r="90" spans="2:49" ht="15" customHeight="1">
      <c r="B90" s="158">
        <v>43</v>
      </c>
      <c r="C90" s="159">
        <f>+TEAMS!D87</f>
        <v>0</v>
      </c>
      <c r="D90" s="159">
        <f>+TEAMS!E87</f>
        <v>0</v>
      </c>
      <c r="E90" s="159">
        <f>+TEAMS!F87</f>
        <v>0</v>
      </c>
      <c r="F90" s="159">
        <f>+TEAMS!G87</f>
        <v>0</v>
      </c>
      <c r="G90" s="159">
        <f>+TEAMS!E87</f>
        <v>0</v>
      </c>
      <c r="H90" s="159">
        <f>+TEAMS!G87</f>
        <v>0</v>
      </c>
      <c r="I90" s="159">
        <f>+TEAMS!F87</f>
        <v>0</v>
      </c>
      <c r="J90" s="91">
        <f>IF(C90="GHOST",9999,0)</f>
        <v>0</v>
      </c>
      <c r="K90" s="92"/>
      <c r="L90" s="92">
        <f>IF(J90="E",L$4,(J90+K90))</f>
        <v>0</v>
      </c>
      <c r="M90" s="91">
        <f>IF(C90="GHOST",9999,0)</f>
        <v>0</v>
      </c>
      <c r="N90" s="92"/>
      <c r="O90" s="92">
        <f>IF(M90="E",O$4,(M90+N90))</f>
        <v>0</v>
      </c>
      <c r="P90" s="181"/>
      <c r="Q90" s="109"/>
      <c r="R90" s="86"/>
      <c r="S90" s="92">
        <v>0</v>
      </c>
      <c r="T90" s="94"/>
      <c r="U90" s="86"/>
      <c r="V90" s="92">
        <v>0</v>
      </c>
      <c r="W90" s="105"/>
      <c r="X90" s="91">
        <f>IF(C90="GHOST",9999,0)</f>
        <v>0</v>
      </c>
      <c r="Y90" s="92"/>
      <c r="Z90" s="92">
        <f>IF(X90="E",Z$4,(X90+Y90))</f>
        <v>0</v>
      </c>
      <c r="AA90" s="106">
        <v>0</v>
      </c>
      <c r="AB90" s="92"/>
      <c r="AC90" s="92"/>
      <c r="AD90" s="104"/>
      <c r="AE90" s="60"/>
      <c r="AF90" s="97"/>
      <c r="AG90" s="107"/>
      <c r="AH90" s="242">
        <v>0</v>
      </c>
      <c r="AI90" s="50"/>
      <c r="AJ90" s="50"/>
      <c r="AK90" s="48"/>
      <c r="AL90" s="48"/>
      <c r="AM90" s="104"/>
      <c r="AN90" s="110"/>
      <c r="AO90" s="100"/>
      <c r="AP90" s="104"/>
      <c r="AQ90" s="104"/>
      <c r="AR90" s="104"/>
      <c r="AS90" s="104"/>
      <c r="AT90" s="111"/>
      <c r="AU90" s="101">
        <f>L90+O90+Z90-AA90-AB90+SUM(AF90:AJ90)</f>
        <v>0</v>
      </c>
      <c r="AV90" s="92">
        <f>L90+O90+Z90</f>
        <v>0</v>
      </c>
      <c r="AW90" s="108" t="str">
        <f>IF(AV90&gt;0,"","CLEAR")</f>
        <v>CLEAR</v>
      </c>
    </row>
    <row r="91" spans="2:49" ht="15" customHeight="1">
      <c r="B91" s="158">
        <v>44</v>
      </c>
      <c r="C91" s="159">
        <f>+TEAMS!D88</f>
        <v>0</v>
      </c>
      <c r="D91" s="159">
        <f>+TEAMS!E88</f>
        <v>0</v>
      </c>
      <c r="E91" s="159">
        <f>+TEAMS!F88</f>
        <v>0</v>
      </c>
      <c r="F91" s="159">
        <f>+TEAMS!G88</f>
        <v>0</v>
      </c>
      <c r="G91" s="159">
        <f>+TEAMS!E88</f>
        <v>0</v>
      </c>
      <c r="H91" s="159">
        <f>+TEAMS!G88</f>
        <v>0</v>
      </c>
      <c r="I91" s="159">
        <f>+TEAMS!F88</f>
        <v>0</v>
      </c>
      <c r="J91" s="91" t="s">
        <v>218</v>
      </c>
      <c r="K91" s="92"/>
      <c r="L91" s="92">
        <f>IF(J91="E",L$4,(J91+K91))</f>
        <v>107</v>
      </c>
      <c r="M91" s="91">
        <f>IF(C91="GHOST",9999,0)</f>
        <v>0</v>
      </c>
      <c r="N91" s="92">
        <v>5</v>
      </c>
      <c r="O91" s="92">
        <f>IF(M91="E",O$4,(M91+N91))</f>
        <v>5</v>
      </c>
      <c r="P91" s="181"/>
      <c r="Q91" s="94"/>
      <c r="R91" s="86"/>
      <c r="S91" s="92">
        <v>0</v>
      </c>
      <c r="T91" s="94"/>
      <c r="U91" s="86"/>
      <c r="V91" s="92">
        <v>0</v>
      </c>
      <c r="W91" s="105"/>
      <c r="X91" s="91">
        <f>IF(C91="GHOST",9999,0)</f>
        <v>0</v>
      </c>
      <c r="Y91" s="92"/>
      <c r="Z91" s="92">
        <f>IF(X91="E",Z$4,(X91+Y91))</f>
        <v>0</v>
      </c>
      <c r="AA91" s="106">
        <v>0</v>
      </c>
      <c r="AB91" s="92"/>
      <c r="AC91" s="92"/>
      <c r="AD91" s="104"/>
      <c r="AE91" s="60"/>
      <c r="AF91" s="97"/>
      <c r="AG91" s="107"/>
      <c r="AH91" s="112">
        <v>0</v>
      </c>
      <c r="AI91" s="113"/>
      <c r="AJ91" s="113"/>
      <c r="AK91" s="114"/>
      <c r="AL91" s="114"/>
      <c r="AM91" s="104"/>
      <c r="AN91" s="62"/>
      <c r="AO91" s="100"/>
      <c r="AP91" s="104"/>
      <c r="AQ91" s="104"/>
      <c r="AR91" s="104"/>
      <c r="AS91" s="104"/>
      <c r="AT91" s="53"/>
      <c r="AU91" s="101">
        <f>L91+O91+Z91-AA91-AB91+SUM(AF91:AJ91)</f>
        <v>112</v>
      </c>
      <c r="AV91" s="92">
        <f>L91+O91+Z91</f>
        <v>112</v>
      </c>
      <c r="AW91" s="108">
        <f>IF(AV91&gt;0,"","CLEAR")</f>
      </c>
    </row>
    <row r="92" spans="2:49" ht="15" customHeight="1">
      <c r="B92" s="158">
        <v>45</v>
      </c>
      <c r="C92" s="159">
        <f>+TEAMS!D89</f>
        <v>0</v>
      </c>
      <c r="D92" s="159">
        <f>+TEAMS!E89</f>
        <v>0</v>
      </c>
      <c r="E92" s="159">
        <f>+TEAMS!F89</f>
        <v>0</v>
      </c>
      <c r="F92" s="159">
        <f>+TEAMS!G89</f>
        <v>0</v>
      </c>
      <c r="G92" s="159">
        <f>+TEAMS!E89</f>
        <v>0</v>
      </c>
      <c r="H92" s="159"/>
      <c r="I92" s="159"/>
      <c r="J92" s="115"/>
      <c r="K92" s="116" t="s">
        <v>59</v>
      </c>
      <c r="L92" s="117"/>
      <c r="M92" s="115"/>
      <c r="N92" s="116" t="s">
        <v>59</v>
      </c>
      <c r="O92" s="117"/>
      <c r="P92" s="182"/>
      <c r="Q92" s="115"/>
      <c r="R92" s="119" t="s">
        <v>59</v>
      </c>
      <c r="S92" s="117"/>
      <c r="T92" s="115"/>
      <c r="U92" s="119" t="s">
        <v>59</v>
      </c>
      <c r="V92" s="120"/>
      <c r="W92" s="121"/>
      <c r="X92" s="115"/>
      <c r="Y92" s="116" t="s">
        <v>59</v>
      </c>
      <c r="Z92" s="117"/>
      <c r="AA92" s="105" t="s">
        <v>60</v>
      </c>
      <c r="AB92" s="122" t="s">
        <v>60</v>
      </c>
      <c r="AC92" s="122" t="s">
        <v>60</v>
      </c>
      <c r="AD92" s="118"/>
      <c r="AE92" s="60"/>
      <c r="AF92" s="90">
        <v>0</v>
      </c>
      <c r="AG92" s="100">
        <v>0</v>
      </c>
      <c r="AH92" s="123" t="s">
        <v>61</v>
      </c>
      <c r="AI92" s="100"/>
      <c r="AJ92" s="82"/>
      <c r="AK92" s="100"/>
      <c r="AL92" s="102"/>
      <c r="AM92" s="118"/>
      <c r="AN92" s="62"/>
      <c r="AO92" s="87"/>
      <c r="AP92" s="118"/>
      <c r="AQ92" s="118"/>
      <c r="AR92" s="118"/>
      <c r="AS92" s="118"/>
      <c r="AT92" s="53"/>
      <c r="AU92" s="124"/>
      <c r="AV92" s="125"/>
      <c r="AW92" s="126"/>
    </row>
    <row r="93" spans="2:49" ht="15" customHeight="1" thickBot="1">
      <c r="B93" s="127"/>
      <c r="C93" s="128"/>
      <c r="D93" s="129"/>
      <c r="E93" s="129"/>
      <c r="F93" s="130"/>
      <c r="G93" s="131"/>
      <c r="H93" s="131"/>
      <c r="I93" s="132"/>
      <c r="J93" s="133"/>
      <c r="K93" s="134" t="s">
        <v>6</v>
      </c>
      <c r="L93" s="135">
        <f>SUM(L88:L91)-MAX(L88:L91)</f>
        <v>0</v>
      </c>
      <c r="M93" s="133"/>
      <c r="N93" s="134" t="s">
        <v>6</v>
      </c>
      <c r="O93" s="135">
        <f>SUM(O88:O91)-MAX(O88:O91)</f>
        <v>5</v>
      </c>
      <c r="P93" s="135">
        <f>L93+O93-AA93</f>
        <v>5</v>
      </c>
      <c r="Q93" s="136"/>
      <c r="R93" s="134" t="s">
        <v>6</v>
      </c>
      <c r="S93" s="135">
        <v>0</v>
      </c>
      <c r="T93" s="136"/>
      <c r="U93" s="134" t="s">
        <v>6</v>
      </c>
      <c r="V93" s="135">
        <v>0</v>
      </c>
      <c r="W93" s="135">
        <v>-1.3</v>
      </c>
      <c r="X93" s="133"/>
      <c r="Y93" s="134" t="s">
        <v>6</v>
      </c>
      <c r="Z93" s="135">
        <f>SUM(Z88:Z91)-MAX(Z88:Z91)</f>
        <v>0</v>
      </c>
      <c r="AA93" s="135">
        <f>SUM(AA88:AA91)</f>
        <v>0</v>
      </c>
      <c r="AB93" s="135">
        <v>0</v>
      </c>
      <c r="AC93" s="135">
        <f>SUM(AC88:AC91)</f>
        <v>0</v>
      </c>
      <c r="AD93" s="135">
        <f>P93+Z93-AB93-AC93</f>
        <v>5</v>
      </c>
      <c r="AE93" s="137"/>
      <c r="AF93" s="138"/>
      <c r="AG93" s="138"/>
      <c r="AH93" s="135">
        <f>SUM(AH88:AH91)</f>
        <v>0</v>
      </c>
      <c r="AI93" s="139" t="s">
        <v>62</v>
      </c>
      <c r="AJ93" s="138"/>
      <c r="AK93" s="140"/>
      <c r="AL93" s="141"/>
      <c r="AM93" s="142">
        <f>SUM(AF88:AG92)+AH93+SUM(AI88:AJ92)</f>
        <v>0</v>
      </c>
      <c r="AN93" s="143"/>
      <c r="AO93" s="135">
        <v>0</v>
      </c>
      <c r="AP93" s="144">
        <f>AD93</f>
        <v>5</v>
      </c>
      <c r="AQ93" s="135">
        <v>0</v>
      </c>
      <c r="AR93" s="135">
        <f>AM93/4</f>
        <v>0</v>
      </c>
      <c r="AS93" s="135">
        <f>AP93+AR93</f>
        <v>5</v>
      </c>
      <c r="AT93" s="145"/>
      <c r="AU93" s="146"/>
      <c r="AV93" s="147"/>
      <c r="AW93" s="148"/>
    </row>
    <row r="94" spans="2:49" ht="24" customHeight="1" thickBot="1">
      <c r="B94" s="33"/>
      <c r="C94" s="34"/>
      <c r="D94" s="34"/>
      <c r="E94" s="34"/>
      <c r="F94" s="34"/>
      <c r="G94" s="34"/>
      <c r="H94" s="34"/>
      <c r="I94" s="33"/>
      <c r="J94" s="35" t="s">
        <v>8</v>
      </c>
      <c r="K94" s="215">
        <f>C95</f>
        <v>0</v>
      </c>
      <c r="L94" s="227"/>
      <c r="M94" s="218"/>
      <c r="N94" s="33"/>
      <c r="O94" s="227"/>
      <c r="P94" s="227"/>
      <c r="Q94" s="36" t="s">
        <v>25</v>
      </c>
      <c r="R94" s="33"/>
      <c r="S94" s="34"/>
      <c r="T94" s="34"/>
      <c r="U94" s="33"/>
      <c r="V94" s="33"/>
      <c r="W94" s="34"/>
      <c r="X94" s="33"/>
      <c r="Y94" s="33"/>
      <c r="Z94" s="33"/>
      <c r="AA94" s="227"/>
      <c r="AB94" s="34"/>
      <c r="AC94" s="227"/>
      <c r="AD94" s="37"/>
      <c r="AE94" s="38"/>
      <c r="AF94" s="35" t="s">
        <v>8</v>
      </c>
      <c r="AG94" s="212">
        <f>C95</f>
        <v>0</v>
      </c>
      <c r="AH94" s="213"/>
      <c r="AI94" s="40"/>
      <c r="AJ94" s="41"/>
      <c r="AK94" s="34"/>
      <c r="AL94" s="34"/>
      <c r="AM94" s="41"/>
      <c r="AN94" s="41"/>
      <c r="AO94" s="41"/>
      <c r="AP94" s="41"/>
      <c r="AQ94" s="33"/>
      <c r="AR94" s="33"/>
      <c r="AS94" s="41"/>
      <c r="AT94" s="34"/>
      <c r="AU94" s="41"/>
      <c r="AV94" s="33"/>
      <c r="AW94" s="33"/>
    </row>
    <row r="95" spans="2:49" ht="15" customHeight="1">
      <c r="B95" s="44" t="s">
        <v>8</v>
      </c>
      <c r="C95" s="226">
        <f>+TEAMS!B95</f>
        <v>0</v>
      </c>
      <c r="D95" s="45"/>
      <c r="E95" s="45"/>
      <c r="F95" s="45"/>
      <c r="G95" s="46"/>
      <c r="H95" s="46"/>
      <c r="I95" s="47"/>
      <c r="J95" s="48"/>
      <c r="K95" s="49" t="s">
        <v>9</v>
      </c>
      <c r="L95" s="84"/>
      <c r="M95" s="219"/>
      <c r="N95" s="49" t="s">
        <v>10</v>
      </c>
      <c r="O95" s="55"/>
      <c r="P95" s="53" t="s">
        <v>11</v>
      </c>
      <c r="Q95" s="54"/>
      <c r="R95" s="55" t="s">
        <v>12</v>
      </c>
      <c r="S95" s="56"/>
      <c r="T95" s="54"/>
      <c r="U95" s="57" t="s">
        <v>13</v>
      </c>
      <c r="V95" s="56"/>
      <c r="W95" s="58" t="s">
        <v>11</v>
      </c>
      <c r="X95" s="51"/>
      <c r="Y95" s="55" t="s">
        <v>14</v>
      </c>
      <c r="Z95" s="50"/>
      <c r="AA95" s="384" t="s">
        <v>15</v>
      </c>
      <c r="AB95" s="385"/>
      <c r="AC95" s="386"/>
      <c r="AD95" s="59"/>
      <c r="AE95" s="60"/>
      <c r="AF95" s="53" t="s">
        <v>16</v>
      </c>
      <c r="AG95" s="53" t="s">
        <v>17</v>
      </c>
      <c r="AH95" s="61" t="s">
        <v>18</v>
      </c>
      <c r="AI95" s="53" t="s">
        <v>19</v>
      </c>
      <c r="AJ95" s="62" t="s">
        <v>19</v>
      </c>
      <c r="AK95" s="53" t="s">
        <v>19</v>
      </c>
      <c r="AL95" s="53" t="s">
        <v>19</v>
      </c>
      <c r="AM95" s="62" t="s">
        <v>20</v>
      </c>
      <c r="AN95" s="62"/>
      <c r="AO95" s="53" t="s">
        <v>21</v>
      </c>
      <c r="AP95" s="59"/>
      <c r="AQ95" s="53" t="s">
        <v>22</v>
      </c>
      <c r="AR95" s="53" t="s">
        <v>22</v>
      </c>
      <c r="AS95" s="62" t="s">
        <v>23</v>
      </c>
      <c r="AT95" s="53"/>
      <c r="AU95" s="53" t="s">
        <v>24</v>
      </c>
      <c r="AV95" s="62" t="s">
        <v>24</v>
      </c>
      <c r="AW95" s="63"/>
    </row>
    <row r="96" spans="2:49" ht="15" customHeight="1">
      <c r="B96" s="64">
        <v>10</v>
      </c>
      <c r="C96" s="65"/>
      <c r="D96" s="65"/>
      <c r="E96" s="66"/>
      <c r="F96" s="66"/>
      <c r="G96" s="66"/>
      <c r="H96" s="46"/>
      <c r="I96" s="47"/>
      <c r="J96" s="67"/>
      <c r="K96" s="68"/>
      <c r="L96" s="69"/>
      <c r="M96" s="220"/>
      <c r="N96" s="68"/>
      <c r="O96" s="70"/>
      <c r="P96" s="53" t="s">
        <v>26</v>
      </c>
      <c r="Q96" s="67"/>
      <c r="R96" s="68"/>
      <c r="S96" s="69"/>
      <c r="T96" s="67"/>
      <c r="U96" s="68"/>
      <c r="V96" s="69"/>
      <c r="W96" s="58" t="s">
        <v>26</v>
      </c>
      <c r="X96" s="67"/>
      <c r="Y96" s="68"/>
      <c r="Z96" s="69"/>
      <c r="AA96" s="71" t="s">
        <v>27</v>
      </c>
      <c r="AB96" s="72" t="s">
        <v>28</v>
      </c>
      <c r="AC96" s="73" t="s">
        <v>29</v>
      </c>
      <c r="AD96" s="74" t="s">
        <v>30</v>
      </c>
      <c r="AE96" s="60" t="s">
        <v>31</v>
      </c>
      <c r="AF96" s="53" t="s">
        <v>32</v>
      </c>
      <c r="AG96" s="53" t="s">
        <v>33</v>
      </c>
      <c r="AH96" s="75" t="s">
        <v>34</v>
      </c>
      <c r="AI96" s="73" t="s">
        <v>35</v>
      </c>
      <c r="AJ96" s="73" t="s">
        <v>35</v>
      </c>
      <c r="AK96" s="73" t="s">
        <v>35</v>
      </c>
      <c r="AL96" s="73" t="s">
        <v>35</v>
      </c>
      <c r="AM96" s="62" t="s">
        <v>36</v>
      </c>
      <c r="AN96" s="62" t="s">
        <v>36</v>
      </c>
      <c r="AO96" s="53" t="s">
        <v>37</v>
      </c>
      <c r="AP96" s="74" t="s">
        <v>30</v>
      </c>
      <c r="AQ96" s="53" t="s">
        <v>21</v>
      </c>
      <c r="AR96" s="53" t="s">
        <v>36</v>
      </c>
      <c r="AS96" s="62" t="s">
        <v>38</v>
      </c>
      <c r="AT96" s="53" t="s">
        <v>38</v>
      </c>
      <c r="AU96" s="53" t="s">
        <v>23</v>
      </c>
      <c r="AV96" s="53" t="s">
        <v>39</v>
      </c>
      <c r="AW96" s="76" t="s">
        <v>40</v>
      </c>
    </row>
    <row r="97" spans="2:49" ht="15" customHeight="1">
      <c r="B97" s="78"/>
      <c r="C97" s="79" t="s">
        <v>41</v>
      </c>
      <c r="D97" s="80"/>
      <c r="E97" s="80"/>
      <c r="F97" s="81" t="s">
        <v>42</v>
      </c>
      <c r="G97" s="82" t="s">
        <v>43</v>
      </c>
      <c r="H97" s="82" t="s">
        <v>44</v>
      </c>
      <c r="I97" s="83" t="s">
        <v>45</v>
      </c>
      <c r="J97" s="48" t="s">
        <v>39</v>
      </c>
      <c r="K97" s="55" t="s">
        <v>46</v>
      </c>
      <c r="L97" s="84" t="s">
        <v>26</v>
      </c>
      <c r="M97" s="221" t="s">
        <v>39</v>
      </c>
      <c r="N97" s="55" t="s">
        <v>46</v>
      </c>
      <c r="O97" s="55" t="s">
        <v>26</v>
      </c>
      <c r="P97" s="85" t="s">
        <v>47</v>
      </c>
      <c r="Q97" s="48" t="s">
        <v>39</v>
      </c>
      <c r="R97" s="55" t="s">
        <v>46</v>
      </c>
      <c r="S97" s="84" t="s">
        <v>26</v>
      </c>
      <c r="T97" s="48" t="s">
        <v>39</v>
      </c>
      <c r="U97" s="55" t="s">
        <v>46</v>
      </c>
      <c r="V97" s="84" t="s">
        <v>26</v>
      </c>
      <c r="W97" s="58" t="s">
        <v>47</v>
      </c>
      <c r="X97" s="48" t="s">
        <v>39</v>
      </c>
      <c r="Y97" s="55" t="s">
        <v>46</v>
      </c>
      <c r="Z97" s="84" t="s">
        <v>26</v>
      </c>
      <c r="AA97" s="84"/>
      <c r="AB97" s="85"/>
      <c r="AC97" s="85"/>
      <c r="AD97" s="86" t="s">
        <v>48</v>
      </c>
      <c r="AE97" s="87"/>
      <c r="AF97" s="85" t="s">
        <v>49</v>
      </c>
      <c r="AG97" s="85" t="s">
        <v>49</v>
      </c>
      <c r="AH97" s="88" t="s">
        <v>50</v>
      </c>
      <c r="AI97" s="85" t="s">
        <v>51</v>
      </c>
      <c r="AJ97" s="85" t="s">
        <v>51</v>
      </c>
      <c r="AK97" s="85" t="s">
        <v>51</v>
      </c>
      <c r="AL97" s="85" t="s">
        <v>51</v>
      </c>
      <c r="AM97" s="88" t="s">
        <v>26</v>
      </c>
      <c r="AN97" s="88" t="s">
        <v>52</v>
      </c>
      <c r="AO97" s="85" t="s">
        <v>53</v>
      </c>
      <c r="AP97" s="86" t="s">
        <v>48</v>
      </c>
      <c r="AQ97" s="85" t="s">
        <v>37</v>
      </c>
      <c r="AR97" s="85" t="s">
        <v>26</v>
      </c>
      <c r="AS97" s="62" t="s">
        <v>54</v>
      </c>
      <c r="AT97" s="85" t="s">
        <v>52</v>
      </c>
      <c r="AU97" s="85" t="s">
        <v>26</v>
      </c>
      <c r="AV97" s="85" t="s">
        <v>26</v>
      </c>
      <c r="AW97" s="89" t="s">
        <v>55</v>
      </c>
    </row>
    <row r="98" spans="2:49" ht="15" customHeight="1">
      <c r="B98" s="158">
        <v>46</v>
      </c>
      <c r="C98" s="159">
        <f>+TEAMS!D95</f>
        <v>0</v>
      </c>
      <c r="D98" s="159">
        <f>+TEAMS!E95</f>
        <v>0</v>
      </c>
      <c r="E98" s="159">
        <f>+TEAMS!F95</f>
        <v>0</v>
      </c>
      <c r="F98" s="159">
        <f>+TEAMS!G95</f>
        <v>0</v>
      </c>
      <c r="G98" s="159">
        <f>+TEAMS!E95</f>
        <v>0</v>
      </c>
      <c r="H98" s="159">
        <f>+TEAMS!G95</f>
        <v>0</v>
      </c>
      <c r="I98" s="159">
        <f>+TEAMS!F95</f>
        <v>0</v>
      </c>
      <c r="J98" s="91" t="s">
        <v>218</v>
      </c>
      <c r="K98" s="92"/>
      <c r="L98" s="92">
        <f>IF(J98="E",L$4,(J98+K98))</f>
        <v>107</v>
      </c>
      <c r="M98" s="91">
        <f>IF(C98="GHOST",9999,0)</f>
        <v>0</v>
      </c>
      <c r="N98" s="92">
        <v>0</v>
      </c>
      <c r="O98" s="92">
        <f>IF(M98="E",O$4,(M98+N98))</f>
        <v>0</v>
      </c>
      <c r="P98" s="180"/>
      <c r="Q98" s="94"/>
      <c r="R98" s="86"/>
      <c r="S98" s="92">
        <v>0</v>
      </c>
      <c r="T98" s="94"/>
      <c r="U98" s="86"/>
      <c r="V98" s="92">
        <v>0</v>
      </c>
      <c r="W98" s="95"/>
      <c r="X98" s="91">
        <f>IF(C98="GHOST",9999,0)</f>
        <v>0</v>
      </c>
      <c r="Y98" s="92"/>
      <c r="Z98" s="92">
        <f>IF(X98="E",Z$4,(X98+Y98))</f>
        <v>0</v>
      </c>
      <c r="AA98" s="96">
        <v>0</v>
      </c>
      <c r="AB98" s="92"/>
      <c r="AC98" s="92"/>
      <c r="AD98" s="93"/>
      <c r="AE98" s="60"/>
      <c r="AF98" s="97"/>
      <c r="AG98" s="97"/>
      <c r="AH98" s="98">
        <v>0</v>
      </c>
      <c r="AI98" s="50"/>
      <c r="AJ98" s="50"/>
      <c r="AK98" s="48"/>
      <c r="AL98" s="48"/>
      <c r="AM98" s="93"/>
      <c r="AN98" s="99"/>
      <c r="AO98" s="100"/>
      <c r="AP98" s="93"/>
      <c r="AQ98" s="93"/>
      <c r="AR98" s="93"/>
      <c r="AS98" s="93"/>
      <c r="AT98" s="99"/>
      <c r="AU98" s="101">
        <f>L98+O98+Z98-AA98-AB98+SUM(AF98:AJ98)</f>
        <v>107</v>
      </c>
      <c r="AV98" s="92">
        <f>L98+O98+Z98</f>
        <v>107</v>
      </c>
      <c r="AW98" s="102">
        <f>IF(AV98&gt;0,"","CLEAR")</f>
      </c>
    </row>
    <row r="99" spans="2:49" ht="15" customHeight="1">
      <c r="B99" s="158">
        <v>47</v>
      </c>
      <c r="C99" s="159">
        <f>+TEAMS!D96</f>
        <v>0</v>
      </c>
      <c r="D99" s="159">
        <f>+TEAMS!E96</f>
        <v>0</v>
      </c>
      <c r="E99" s="159">
        <f>+TEAMS!F96</f>
        <v>0</v>
      </c>
      <c r="F99" s="159">
        <f>+TEAMS!G96</f>
        <v>0</v>
      </c>
      <c r="G99" s="159">
        <f>+TEAMS!E96</f>
        <v>0</v>
      </c>
      <c r="H99" s="159" t="s">
        <v>95</v>
      </c>
      <c r="I99" s="159">
        <f>+TEAMS!F96</f>
        <v>0</v>
      </c>
      <c r="J99" s="91">
        <v>0</v>
      </c>
      <c r="K99" s="92">
        <v>0</v>
      </c>
      <c r="L99" s="92">
        <f>IF(J99="E",L$4,(J99+K99))</f>
        <v>0</v>
      </c>
      <c r="M99" s="91">
        <f>IF(C99="GHOST",9999,0)</f>
        <v>0</v>
      </c>
      <c r="N99" s="92">
        <v>0</v>
      </c>
      <c r="O99" s="92">
        <f>IF(M99="E",O$4,(M99+N99))</f>
        <v>0</v>
      </c>
      <c r="P99" s="181"/>
      <c r="Q99" s="94"/>
      <c r="R99" s="86"/>
      <c r="S99" s="92">
        <v>0</v>
      </c>
      <c r="T99" s="94"/>
      <c r="U99" s="86"/>
      <c r="V99" s="92">
        <v>0</v>
      </c>
      <c r="W99" s="105"/>
      <c r="X99" s="91">
        <f>IF(C99="GHOST",9999,0)</f>
        <v>0</v>
      </c>
      <c r="Y99" s="92"/>
      <c r="Z99" s="92">
        <f>IF(X99="E",Z$4,(X99+Y99))</f>
        <v>0</v>
      </c>
      <c r="AA99" s="106">
        <v>0</v>
      </c>
      <c r="AB99" s="92"/>
      <c r="AC99" s="92"/>
      <c r="AD99" s="104"/>
      <c r="AE99" s="60"/>
      <c r="AF99" s="97"/>
      <c r="AG99" s="107"/>
      <c r="AH99" s="98">
        <v>0</v>
      </c>
      <c r="AI99" s="50"/>
      <c r="AJ99" s="50"/>
      <c r="AK99" s="48"/>
      <c r="AL99" s="48"/>
      <c r="AM99" s="104"/>
      <c r="AN99" s="62"/>
      <c r="AO99" s="100"/>
      <c r="AP99" s="104"/>
      <c r="AQ99" s="104"/>
      <c r="AR99" s="104"/>
      <c r="AS99" s="104"/>
      <c r="AT99" s="53"/>
      <c r="AU99" s="101">
        <f>L99+O99+Z99-AA99-AB99+SUM(AF99:AJ99)</f>
        <v>0</v>
      </c>
      <c r="AV99" s="92">
        <f>L99+O99+Z99</f>
        <v>0</v>
      </c>
      <c r="AW99" s="108" t="str">
        <f>IF(AV99&gt;0,"","CLEAR")</f>
        <v>CLEAR</v>
      </c>
    </row>
    <row r="100" spans="2:49" ht="15" customHeight="1">
      <c r="B100" s="158">
        <v>48</v>
      </c>
      <c r="C100" s="159">
        <f>+TEAMS!D97</f>
        <v>0</v>
      </c>
      <c r="D100" s="159">
        <f>+TEAMS!E97</f>
        <v>0</v>
      </c>
      <c r="E100" s="159">
        <f>+TEAMS!F97</f>
        <v>0</v>
      </c>
      <c r="F100" s="159">
        <f>+TEAMS!G97</f>
        <v>0</v>
      </c>
      <c r="G100" s="159">
        <f>+TEAMS!E97</f>
        <v>0</v>
      </c>
      <c r="H100" s="159">
        <f>+TEAMS!G97</f>
        <v>0</v>
      </c>
      <c r="I100" s="159">
        <f>+TEAMS!F97</f>
        <v>0</v>
      </c>
      <c r="J100" s="91">
        <f>IF(C100="GHOST",9999,0)</f>
        <v>0</v>
      </c>
      <c r="K100" s="92"/>
      <c r="L100" s="92">
        <f>IF(J100="E",L$4,(J100+K100))</f>
        <v>0</v>
      </c>
      <c r="M100" s="91">
        <f>IF(C100="GHOST",9999,0)</f>
        <v>0</v>
      </c>
      <c r="N100" s="92"/>
      <c r="O100" s="92">
        <f>IF(M100="E",O$4,(M100+N100))</f>
        <v>0</v>
      </c>
      <c r="P100" s="181"/>
      <c r="Q100" s="109"/>
      <c r="R100" s="86"/>
      <c r="S100" s="92">
        <v>0</v>
      </c>
      <c r="T100" s="94"/>
      <c r="U100" s="86"/>
      <c r="V100" s="92">
        <v>0</v>
      </c>
      <c r="W100" s="105"/>
      <c r="X100" s="91">
        <f>IF(C100="GHOST",9999,0)</f>
        <v>0</v>
      </c>
      <c r="Y100" s="92"/>
      <c r="Z100" s="92">
        <f>IF(X100="E",Z$4,(X100+Y100))</f>
        <v>0</v>
      </c>
      <c r="AA100" s="106">
        <v>0</v>
      </c>
      <c r="AB100" s="92"/>
      <c r="AC100" s="92"/>
      <c r="AD100" s="104"/>
      <c r="AE100" s="60"/>
      <c r="AF100" s="97"/>
      <c r="AG100" s="107"/>
      <c r="AH100" s="242">
        <v>0</v>
      </c>
      <c r="AI100" s="50"/>
      <c r="AJ100" s="50"/>
      <c r="AK100" s="48"/>
      <c r="AL100" s="48"/>
      <c r="AM100" s="104"/>
      <c r="AN100" s="110"/>
      <c r="AO100" s="100"/>
      <c r="AP100" s="104"/>
      <c r="AQ100" s="104"/>
      <c r="AR100" s="104"/>
      <c r="AS100" s="104"/>
      <c r="AT100" s="111"/>
      <c r="AU100" s="101">
        <f>L100+O100+Z100-AA100-AB100+SUM(AF100:AJ100)</f>
        <v>0</v>
      </c>
      <c r="AV100" s="92">
        <f>L100+O100+Z100</f>
        <v>0</v>
      </c>
      <c r="AW100" s="108" t="str">
        <f>IF(AV100&gt;0,"","CLEAR")</f>
        <v>CLEAR</v>
      </c>
    </row>
    <row r="101" spans="2:49" ht="15" customHeight="1">
      <c r="B101" s="160">
        <v>49</v>
      </c>
      <c r="C101" s="159">
        <f>+TEAMS!D98</f>
        <v>0</v>
      </c>
      <c r="D101" s="159">
        <f>+TEAMS!E98</f>
        <v>0</v>
      </c>
      <c r="E101" s="159">
        <f>+TEAMS!F98</f>
        <v>0</v>
      </c>
      <c r="F101" s="159">
        <f>+TEAMS!G98</f>
        <v>0</v>
      </c>
      <c r="G101" s="159">
        <f>+TEAMS!E98</f>
        <v>0</v>
      </c>
      <c r="H101" s="159">
        <f>+TEAMS!G98</f>
        <v>0</v>
      </c>
      <c r="I101" s="159">
        <f>+TEAMS!F98</f>
        <v>0</v>
      </c>
      <c r="J101" s="91">
        <f>IF(C101="GHOST",9999,0)</f>
        <v>0</v>
      </c>
      <c r="K101" s="92">
        <v>8</v>
      </c>
      <c r="L101" s="92">
        <f>IF(J101="E",L$4,(J101+K101))</f>
        <v>8</v>
      </c>
      <c r="M101" s="91">
        <f>IF(C101="GHOST",9999,0)</f>
        <v>0</v>
      </c>
      <c r="N101" s="92">
        <v>28</v>
      </c>
      <c r="O101" s="92">
        <f>IF(M101="E",O$4,(M101+N101))</f>
        <v>28</v>
      </c>
      <c r="P101" s="181"/>
      <c r="Q101" s="94"/>
      <c r="R101" s="86"/>
      <c r="S101" s="92">
        <v>0</v>
      </c>
      <c r="T101" s="94"/>
      <c r="U101" s="86"/>
      <c r="V101" s="92">
        <v>0</v>
      </c>
      <c r="W101" s="105"/>
      <c r="X101" s="91">
        <f>IF(C101="GHOST",9999,0)</f>
        <v>0</v>
      </c>
      <c r="Y101" s="92"/>
      <c r="Z101" s="92">
        <f>IF(X101="E",Z$4,(X101+Y101))</f>
        <v>0</v>
      </c>
      <c r="AA101" s="106">
        <v>0</v>
      </c>
      <c r="AB101" s="92"/>
      <c r="AC101" s="92"/>
      <c r="AD101" s="104"/>
      <c r="AE101" s="60"/>
      <c r="AF101" s="97"/>
      <c r="AG101" s="107"/>
      <c r="AH101" s="112">
        <v>0</v>
      </c>
      <c r="AI101" s="113"/>
      <c r="AJ101" s="113"/>
      <c r="AK101" s="114"/>
      <c r="AL101" s="114"/>
      <c r="AM101" s="104"/>
      <c r="AN101" s="62"/>
      <c r="AO101" s="100"/>
      <c r="AP101" s="104"/>
      <c r="AQ101" s="104"/>
      <c r="AR101" s="104"/>
      <c r="AS101" s="104"/>
      <c r="AT101" s="53"/>
      <c r="AU101" s="101">
        <f>L101+O101+Z101-AA101-AB101+SUM(AF101:AJ101)</f>
        <v>36</v>
      </c>
      <c r="AV101" s="92">
        <f>L101+O101+Z101</f>
        <v>36</v>
      </c>
      <c r="AW101" s="108">
        <f>IF(AV101&gt;0,"","CLEAR")</f>
      </c>
    </row>
    <row r="102" spans="2:49" ht="15" customHeight="1">
      <c r="B102" s="158">
        <v>50</v>
      </c>
      <c r="C102" s="159">
        <f>+TEAMS!D99</f>
        <v>0</v>
      </c>
      <c r="D102" s="159">
        <f>+TEAMS!E99</f>
        <v>0</v>
      </c>
      <c r="E102" s="159">
        <f>+TEAMS!F99</f>
        <v>0</v>
      </c>
      <c r="F102" s="159">
        <f>+TEAMS!G99</f>
        <v>0</v>
      </c>
      <c r="G102" s="159">
        <f>+TEAMS!E99</f>
        <v>0</v>
      </c>
      <c r="H102" s="159"/>
      <c r="I102" s="159"/>
      <c r="J102" s="115"/>
      <c r="K102" s="116" t="s">
        <v>59</v>
      </c>
      <c r="L102" s="117"/>
      <c r="M102" s="115"/>
      <c r="N102" s="116" t="s">
        <v>59</v>
      </c>
      <c r="O102" s="117"/>
      <c r="P102" s="182"/>
      <c r="Q102" s="115"/>
      <c r="R102" s="119" t="s">
        <v>59</v>
      </c>
      <c r="S102" s="117"/>
      <c r="T102" s="115"/>
      <c r="U102" s="119" t="s">
        <v>59</v>
      </c>
      <c r="V102" s="120"/>
      <c r="W102" s="121"/>
      <c r="X102" s="115"/>
      <c r="Y102" s="116" t="s">
        <v>59</v>
      </c>
      <c r="Z102" s="117"/>
      <c r="AA102" s="105" t="s">
        <v>60</v>
      </c>
      <c r="AB102" s="122" t="s">
        <v>60</v>
      </c>
      <c r="AC102" s="122" t="s">
        <v>60</v>
      </c>
      <c r="AD102" s="118"/>
      <c r="AE102" s="60"/>
      <c r="AF102" s="90">
        <v>0</v>
      </c>
      <c r="AG102" s="100">
        <v>0</v>
      </c>
      <c r="AH102" s="123" t="s">
        <v>61</v>
      </c>
      <c r="AI102" s="100"/>
      <c r="AJ102" s="82"/>
      <c r="AK102" s="100"/>
      <c r="AL102" s="102"/>
      <c r="AM102" s="118"/>
      <c r="AN102" s="62"/>
      <c r="AO102" s="87"/>
      <c r="AP102" s="118"/>
      <c r="AQ102" s="118"/>
      <c r="AR102" s="118"/>
      <c r="AS102" s="118"/>
      <c r="AT102" s="53"/>
      <c r="AU102" s="124"/>
      <c r="AV102" s="125"/>
      <c r="AW102" s="126"/>
    </row>
    <row r="103" spans="2:49" ht="15" customHeight="1" thickBot="1">
      <c r="B103" s="127"/>
      <c r="C103" s="128"/>
      <c r="D103" s="129"/>
      <c r="E103" s="129"/>
      <c r="F103" s="130"/>
      <c r="G103" s="131"/>
      <c r="H103" s="131"/>
      <c r="I103" s="132"/>
      <c r="J103" s="133"/>
      <c r="K103" s="134" t="s">
        <v>6</v>
      </c>
      <c r="L103" s="135">
        <f>SUM(L98:L101)-MAX(L98:L101)</f>
        <v>8</v>
      </c>
      <c r="M103" s="133"/>
      <c r="N103" s="134" t="s">
        <v>6</v>
      </c>
      <c r="O103" s="135">
        <f>SUM(O98:O101)-MAX(O98:O101)</f>
        <v>0</v>
      </c>
      <c r="P103" s="135">
        <f>L103+O103-AA103</f>
        <v>8</v>
      </c>
      <c r="Q103" s="136"/>
      <c r="R103" s="134" t="s">
        <v>6</v>
      </c>
      <c r="S103" s="135">
        <v>0</v>
      </c>
      <c r="T103" s="136"/>
      <c r="U103" s="134" t="s">
        <v>6</v>
      </c>
      <c r="V103" s="135">
        <v>0</v>
      </c>
      <c r="W103" s="135">
        <v>-1.3</v>
      </c>
      <c r="X103" s="133"/>
      <c r="Y103" s="134" t="s">
        <v>6</v>
      </c>
      <c r="Z103" s="135">
        <f>SUM(Z98:Z101)-MAX(Z98:Z101)</f>
        <v>0</v>
      </c>
      <c r="AA103" s="135">
        <f>SUM(AA98:AA101)</f>
        <v>0</v>
      </c>
      <c r="AB103" s="135">
        <v>0</v>
      </c>
      <c r="AC103" s="135">
        <f>SUM(AC98:AC101)</f>
        <v>0</v>
      </c>
      <c r="AD103" s="135">
        <f>P103+Z103-AB103-AC103</f>
        <v>8</v>
      </c>
      <c r="AE103" s="137"/>
      <c r="AF103" s="138"/>
      <c r="AG103" s="138"/>
      <c r="AH103" s="135">
        <f>SUM(AH98:AH101)</f>
        <v>0</v>
      </c>
      <c r="AI103" s="139" t="s">
        <v>62</v>
      </c>
      <c r="AJ103" s="138"/>
      <c r="AK103" s="140"/>
      <c r="AL103" s="141"/>
      <c r="AM103" s="142">
        <f>SUM(AF98:AG102)+AH103+SUM(AI98:AJ102)</f>
        <v>0</v>
      </c>
      <c r="AN103" s="143"/>
      <c r="AO103" s="135">
        <v>0</v>
      </c>
      <c r="AP103" s="144">
        <f>AD103</f>
        <v>8</v>
      </c>
      <c r="AQ103" s="135">
        <v>0</v>
      </c>
      <c r="AR103" s="135">
        <f>AM103/4</f>
        <v>0</v>
      </c>
      <c r="AS103" s="135">
        <f>AP103+AR103</f>
        <v>8</v>
      </c>
      <c r="AT103" s="145"/>
      <c r="AU103" s="146"/>
      <c r="AV103" s="147"/>
      <c r="AW103" s="148"/>
    </row>
    <row r="104" spans="2:49" ht="25.5" customHeight="1" thickBot="1">
      <c r="B104" s="33"/>
      <c r="C104" s="34"/>
      <c r="D104" s="34"/>
      <c r="E104" s="34"/>
      <c r="F104" s="34"/>
      <c r="G104" s="34"/>
      <c r="H104" s="34"/>
      <c r="I104" s="33"/>
      <c r="J104" s="35" t="s">
        <v>8</v>
      </c>
      <c r="K104" s="33">
        <f>C105</f>
        <v>0</v>
      </c>
      <c r="L104" s="227"/>
      <c r="M104" s="218"/>
      <c r="N104" s="33"/>
      <c r="O104" s="227"/>
      <c r="P104" s="227"/>
      <c r="Q104" s="36" t="s">
        <v>25</v>
      </c>
      <c r="R104" s="33"/>
      <c r="S104" s="34"/>
      <c r="T104" s="34"/>
      <c r="U104" s="33"/>
      <c r="V104" s="33"/>
      <c r="W104" s="34"/>
      <c r="X104" s="33"/>
      <c r="Y104" s="33"/>
      <c r="Z104" s="33"/>
      <c r="AA104" s="227"/>
      <c r="AB104" s="34"/>
      <c r="AC104" s="227"/>
      <c r="AD104" s="37"/>
      <c r="AE104" s="38"/>
      <c r="AF104" s="35" t="s">
        <v>8</v>
      </c>
      <c r="AG104" s="212">
        <f>C105</f>
        <v>0</v>
      </c>
      <c r="AH104" s="213"/>
      <c r="AI104" s="214"/>
      <c r="AJ104" s="41"/>
      <c r="AK104" s="34"/>
      <c r="AL104" s="34"/>
      <c r="AM104" s="41"/>
      <c r="AN104" s="41"/>
      <c r="AO104" s="41"/>
      <c r="AP104" s="41"/>
      <c r="AQ104" s="33"/>
      <c r="AR104" s="33"/>
      <c r="AS104" s="41"/>
      <c r="AT104" s="34"/>
      <c r="AU104" s="41"/>
      <c r="AV104" s="33"/>
      <c r="AW104" s="33"/>
    </row>
    <row r="105" spans="2:49" ht="15" customHeight="1">
      <c r="B105" s="44" t="s">
        <v>8</v>
      </c>
      <c r="C105" s="226">
        <f>+TEAMS!B105</f>
        <v>0</v>
      </c>
      <c r="D105" s="45"/>
      <c r="E105" s="45"/>
      <c r="F105" s="45"/>
      <c r="G105" s="46"/>
      <c r="H105" s="46"/>
      <c r="I105" s="47"/>
      <c r="J105" s="48"/>
      <c r="K105" s="49" t="s">
        <v>9</v>
      </c>
      <c r="L105" s="84"/>
      <c r="M105" s="219"/>
      <c r="N105" s="49" t="s">
        <v>10</v>
      </c>
      <c r="O105" s="55"/>
      <c r="P105" s="53" t="s">
        <v>11</v>
      </c>
      <c r="Q105" s="54"/>
      <c r="R105" s="55" t="s">
        <v>12</v>
      </c>
      <c r="S105" s="56"/>
      <c r="T105" s="54"/>
      <c r="U105" s="57" t="s">
        <v>13</v>
      </c>
      <c r="V105" s="56"/>
      <c r="W105" s="58" t="s">
        <v>11</v>
      </c>
      <c r="X105" s="51"/>
      <c r="Y105" s="55" t="s">
        <v>14</v>
      </c>
      <c r="Z105" s="50"/>
      <c r="AA105" s="387" t="s">
        <v>15</v>
      </c>
      <c r="AB105" s="388"/>
      <c r="AC105" s="389"/>
      <c r="AD105" s="59"/>
      <c r="AE105" s="60"/>
      <c r="AF105" s="53" t="s">
        <v>16</v>
      </c>
      <c r="AG105" s="53" t="s">
        <v>17</v>
      </c>
      <c r="AH105" s="61" t="s">
        <v>18</v>
      </c>
      <c r="AI105" s="53" t="s">
        <v>19</v>
      </c>
      <c r="AJ105" s="62" t="s">
        <v>19</v>
      </c>
      <c r="AK105" s="53" t="s">
        <v>19</v>
      </c>
      <c r="AL105" s="53" t="s">
        <v>19</v>
      </c>
      <c r="AM105" s="62" t="s">
        <v>20</v>
      </c>
      <c r="AN105" s="62"/>
      <c r="AO105" s="53" t="s">
        <v>21</v>
      </c>
      <c r="AP105" s="59"/>
      <c r="AQ105" s="53" t="s">
        <v>22</v>
      </c>
      <c r="AR105" s="53" t="s">
        <v>22</v>
      </c>
      <c r="AS105" s="62" t="s">
        <v>23</v>
      </c>
      <c r="AT105" s="53"/>
      <c r="AU105" s="53" t="s">
        <v>24</v>
      </c>
      <c r="AV105" s="62" t="s">
        <v>24</v>
      </c>
      <c r="AW105" s="63"/>
    </row>
    <row r="106" spans="2:49" ht="15" customHeight="1">
      <c r="B106" s="64">
        <v>11</v>
      </c>
      <c r="C106" s="65"/>
      <c r="D106" s="65"/>
      <c r="E106" s="66"/>
      <c r="F106" s="66"/>
      <c r="G106" s="66"/>
      <c r="H106" s="46"/>
      <c r="I106" s="47"/>
      <c r="J106" s="67"/>
      <c r="K106" s="68"/>
      <c r="L106" s="69"/>
      <c r="M106" s="220"/>
      <c r="N106" s="68"/>
      <c r="O106" s="70"/>
      <c r="P106" s="53" t="s">
        <v>26</v>
      </c>
      <c r="Q106" s="67"/>
      <c r="R106" s="68"/>
      <c r="S106" s="69"/>
      <c r="T106" s="67"/>
      <c r="U106" s="68"/>
      <c r="V106" s="69"/>
      <c r="W106" s="58" t="s">
        <v>26</v>
      </c>
      <c r="X106" s="67"/>
      <c r="Y106" s="68"/>
      <c r="Z106" s="69"/>
      <c r="AA106" s="71" t="s">
        <v>27</v>
      </c>
      <c r="AB106" s="72" t="s">
        <v>28</v>
      </c>
      <c r="AC106" s="73" t="s">
        <v>29</v>
      </c>
      <c r="AD106" s="74" t="s">
        <v>30</v>
      </c>
      <c r="AE106" s="60" t="s">
        <v>31</v>
      </c>
      <c r="AF106" s="53" t="s">
        <v>32</v>
      </c>
      <c r="AG106" s="53" t="s">
        <v>33</v>
      </c>
      <c r="AH106" s="75" t="s">
        <v>34</v>
      </c>
      <c r="AI106" s="73" t="s">
        <v>35</v>
      </c>
      <c r="AJ106" s="73" t="s">
        <v>35</v>
      </c>
      <c r="AK106" s="73" t="s">
        <v>35</v>
      </c>
      <c r="AL106" s="73" t="s">
        <v>35</v>
      </c>
      <c r="AM106" s="62" t="s">
        <v>36</v>
      </c>
      <c r="AN106" s="62" t="s">
        <v>36</v>
      </c>
      <c r="AO106" s="53" t="s">
        <v>37</v>
      </c>
      <c r="AP106" s="74" t="s">
        <v>30</v>
      </c>
      <c r="AQ106" s="53" t="s">
        <v>21</v>
      </c>
      <c r="AR106" s="53" t="s">
        <v>36</v>
      </c>
      <c r="AS106" s="62" t="s">
        <v>38</v>
      </c>
      <c r="AT106" s="53" t="s">
        <v>38</v>
      </c>
      <c r="AU106" s="53" t="s">
        <v>23</v>
      </c>
      <c r="AV106" s="53" t="s">
        <v>39</v>
      </c>
      <c r="AW106" s="76" t="s">
        <v>40</v>
      </c>
    </row>
    <row r="107" spans="2:49" ht="15" customHeight="1">
      <c r="B107" s="78"/>
      <c r="C107" s="79" t="s">
        <v>41</v>
      </c>
      <c r="D107" s="80"/>
      <c r="E107" s="80"/>
      <c r="F107" s="81" t="s">
        <v>42</v>
      </c>
      <c r="G107" s="82" t="s">
        <v>43</v>
      </c>
      <c r="H107" s="82" t="s">
        <v>44</v>
      </c>
      <c r="I107" s="83" t="s">
        <v>45</v>
      </c>
      <c r="J107" s="48" t="s">
        <v>39</v>
      </c>
      <c r="K107" s="55" t="s">
        <v>46</v>
      </c>
      <c r="L107" s="84" t="s">
        <v>26</v>
      </c>
      <c r="M107" s="221" t="s">
        <v>39</v>
      </c>
      <c r="N107" s="55" t="s">
        <v>46</v>
      </c>
      <c r="O107" s="55" t="s">
        <v>26</v>
      </c>
      <c r="P107" s="85" t="s">
        <v>47</v>
      </c>
      <c r="Q107" s="48" t="s">
        <v>39</v>
      </c>
      <c r="R107" s="55" t="s">
        <v>46</v>
      </c>
      <c r="S107" s="84" t="s">
        <v>26</v>
      </c>
      <c r="T107" s="48" t="s">
        <v>39</v>
      </c>
      <c r="U107" s="55" t="s">
        <v>46</v>
      </c>
      <c r="V107" s="84" t="s">
        <v>26</v>
      </c>
      <c r="W107" s="58" t="s">
        <v>47</v>
      </c>
      <c r="X107" s="48" t="s">
        <v>39</v>
      </c>
      <c r="Y107" s="55" t="s">
        <v>46</v>
      </c>
      <c r="Z107" s="84" t="s">
        <v>26</v>
      </c>
      <c r="AA107" s="84"/>
      <c r="AB107" s="85"/>
      <c r="AC107" s="85"/>
      <c r="AD107" s="86" t="s">
        <v>48</v>
      </c>
      <c r="AE107" s="87"/>
      <c r="AF107" s="85" t="s">
        <v>49</v>
      </c>
      <c r="AG107" s="85" t="s">
        <v>49</v>
      </c>
      <c r="AH107" s="88" t="s">
        <v>50</v>
      </c>
      <c r="AI107" s="85" t="s">
        <v>51</v>
      </c>
      <c r="AJ107" s="85" t="s">
        <v>51</v>
      </c>
      <c r="AK107" s="85" t="s">
        <v>51</v>
      </c>
      <c r="AL107" s="85" t="s">
        <v>51</v>
      </c>
      <c r="AM107" s="88" t="s">
        <v>26</v>
      </c>
      <c r="AN107" s="88" t="s">
        <v>52</v>
      </c>
      <c r="AO107" s="85" t="s">
        <v>53</v>
      </c>
      <c r="AP107" s="86" t="s">
        <v>48</v>
      </c>
      <c r="AQ107" s="85" t="s">
        <v>37</v>
      </c>
      <c r="AR107" s="85" t="s">
        <v>26</v>
      </c>
      <c r="AS107" s="62" t="s">
        <v>54</v>
      </c>
      <c r="AT107" s="85" t="s">
        <v>52</v>
      </c>
      <c r="AU107" s="85" t="s">
        <v>26</v>
      </c>
      <c r="AV107" s="85" t="s">
        <v>26</v>
      </c>
      <c r="AW107" s="89" t="s">
        <v>55</v>
      </c>
    </row>
    <row r="108" spans="2:49" ht="15" customHeight="1">
      <c r="B108" s="158">
        <v>51</v>
      </c>
      <c r="C108" s="159">
        <f>+TEAMS!D105</f>
        <v>0</v>
      </c>
      <c r="D108" s="159">
        <f>+TEAMS!E105</f>
        <v>0</v>
      </c>
      <c r="E108" s="159">
        <f>+TEAMS!F105</f>
        <v>0</v>
      </c>
      <c r="F108" s="159">
        <f>+TEAMS!G105</f>
        <v>0</v>
      </c>
      <c r="G108" s="159">
        <f>+TEAMS!E105</f>
        <v>0</v>
      </c>
      <c r="H108" s="159">
        <f>+TEAMS!G105</f>
        <v>0</v>
      </c>
      <c r="I108" s="159">
        <f>+TEAMS!F105</f>
        <v>0</v>
      </c>
      <c r="J108" s="91">
        <f>IF(C108="GHOST",9999,0)</f>
        <v>0</v>
      </c>
      <c r="K108" s="92"/>
      <c r="L108" s="92">
        <f>IF(J108="E",L$4,(J108+K108))</f>
        <v>0</v>
      </c>
      <c r="M108" s="91">
        <f>IF(C108="GHOST",9999,0)</f>
        <v>0</v>
      </c>
      <c r="N108" s="92"/>
      <c r="O108" s="92">
        <f>IF(M108="E",O$4,(M108+N108))</f>
        <v>0</v>
      </c>
      <c r="P108" s="180"/>
      <c r="Q108" s="94"/>
      <c r="R108" s="86"/>
      <c r="S108" s="92">
        <v>0</v>
      </c>
      <c r="T108" s="94"/>
      <c r="U108" s="86"/>
      <c r="V108" s="92">
        <v>0</v>
      </c>
      <c r="W108" s="95"/>
      <c r="X108" s="91">
        <f>IF(C108="GHOST",9999,0)</f>
        <v>0</v>
      </c>
      <c r="Y108" s="92"/>
      <c r="Z108" s="92">
        <f>IF(X108="E",Z$4,(X108+Y108))</f>
        <v>0</v>
      </c>
      <c r="AA108" s="96"/>
      <c r="AB108" s="92"/>
      <c r="AC108" s="92"/>
      <c r="AD108" s="93"/>
      <c r="AE108" s="60"/>
      <c r="AF108" s="97"/>
      <c r="AG108" s="97"/>
      <c r="AH108" s="98"/>
      <c r="AI108" s="50"/>
      <c r="AJ108" s="50"/>
      <c r="AK108" s="48"/>
      <c r="AL108" s="48"/>
      <c r="AM108" s="93"/>
      <c r="AN108" s="99"/>
      <c r="AO108" s="100"/>
      <c r="AP108" s="93"/>
      <c r="AQ108" s="93"/>
      <c r="AR108" s="93"/>
      <c r="AS108" s="93"/>
      <c r="AT108" s="99"/>
      <c r="AU108" s="101">
        <f>L108+O108+Z108-AA108-AB108+SUM(AF108:AJ108)</f>
        <v>0</v>
      </c>
      <c r="AV108" s="92">
        <f>L108+O108+Z108</f>
        <v>0</v>
      </c>
      <c r="AW108" s="108" t="str">
        <f>IF(AV108&gt;0,"","CLEAR")</f>
        <v>CLEAR</v>
      </c>
    </row>
    <row r="109" spans="2:49" ht="15" customHeight="1">
      <c r="B109" s="158">
        <v>52</v>
      </c>
      <c r="C109" s="159">
        <f>+TEAMS!D106</f>
        <v>0</v>
      </c>
      <c r="D109" s="159">
        <f>+TEAMS!E106</f>
        <v>0</v>
      </c>
      <c r="E109" s="159">
        <f>+TEAMS!F106</f>
        <v>0</v>
      </c>
      <c r="F109" s="159">
        <f>+TEAMS!G106</f>
        <v>0</v>
      </c>
      <c r="G109" s="159">
        <f>+TEAMS!E106</f>
        <v>0</v>
      </c>
      <c r="H109" s="159">
        <f>+TEAMS!G106</f>
        <v>0</v>
      </c>
      <c r="I109" s="159">
        <f>+TEAMS!F106</f>
        <v>0</v>
      </c>
      <c r="J109" s="91">
        <f>IF(C109="GHOST",9999,0)</f>
        <v>0</v>
      </c>
      <c r="K109" s="92"/>
      <c r="L109" s="92">
        <f>IF(J109="E",L$4,(J109+K109))</f>
        <v>0</v>
      </c>
      <c r="M109" s="91">
        <f>IF(C109="GHOST",9999,0)</f>
        <v>0</v>
      </c>
      <c r="N109" s="92"/>
      <c r="O109" s="92">
        <f>IF(M109="E",O$4,(M109+N109))</f>
        <v>0</v>
      </c>
      <c r="P109" s="181"/>
      <c r="Q109" s="94"/>
      <c r="R109" s="86"/>
      <c r="S109" s="92">
        <v>0</v>
      </c>
      <c r="T109" s="94"/>
      <c r="U109" s="86"/>
      <c r="V109" s="92">
        <v>0</v>
      </c>
      <c r="W109" s="105"/>
      <c r="X109" s="91">
        <f>IF(C109="GHOST",9999,0)</f>
        <v>0</v>
      </c>
      <c r="Y109" s="92"/>
      <c r="Z109" s="92">
        <f>IF(X109="E",Z$4,(X109+Y109))</f>
        <v>0</v>
      </c>
      <c r="AA109" s="106"/>
      <c r="AB109" s="92"/>
      <c r="AC109" s="92"/>
      <c r="AD109" s="104"/>
      <c r="AE109" s="60"/>
      <c r="AF109" s="97"/>
      <c r="AG109" s="107"/>
      <c r="AH109" s="98"/>
      <c r="AI109" s="50"/>
      <c r="AJ109" s="50"/>
      <c r="AK109" s="48"/>
      <c r="AL109" s="48"/>
      <c r="AM109" s="104"/>
      <c r="AN109" s="62"/>
      <c r="AO109" s="100"/>
      <c r="AP109" s="104"/>
      <c r="AQ109" s="104"/>
      <c r="AR109" s="104"/>
      <c r="AS109" s="104"/>
      <c r="AT109" s="53"/>
      <c r="AU109" s="101">
        <f>L109+O109+Z109-AA109-AB109+SUM(AF109:AJ109)</f>
        <v>0</v>
      </c>
      <c r="AV109" s="92">
        <f>L109+O109+Z109</f>
        <v>0</v>
      </c>
      <c r="AW109" s="108" t="str">
        <f>IF(AV109&gt;0,"","CLEAR")</f>
        <v>CLEAR</v>
      </c>
    </row>
    <row r="110" spans="2:49" ht="15" customHeight="1">
      <c r="B110" s="158">
        <v>53</v>
      </c>
      <c r="C110" s="159">
        <f>+TEAMS!D107</f>
        <v>0</v>
      </c>
      <c r="D110" s="159">
        <f>+TEAMS!E107</f>
        <v>0</v>
      </c>
      <c r="E110" s="159">
        <f>+TEAMS!F107</f>
        <v>0</v>
      </c>
      <c r="F110" s="159">
        <f>+TEAMS!G107</f>
        <v>0</v>
      </c>
      <c r="G110" s="159">
        <f>+TEAMS!E107</f>
        <v>0</v>
      </c>
      <c r="H110" s="159">
        <f>+TEAMS!G107</f>
        <v>0</v>
      </c>
      <c r="I110" s="159">
        <f>+TEAMS!F107</f>
        <v>0</v>
      </c>
      <c r="J110" s="91">
        <f>IF(C110="GHOST",9999,0)</f>
        <v>0</v>
      </c>
      <c r="K110" s="92"/>
      <c r="L110" s="92">
        <f>IF(J110="E",L$4,(J110+K110))</f>
        <v>0</v>
      </c>
      <c r="M110" s="91">
        <f>IF(C110="GHOST",9999,0)</f>
        <v>0</v>
      </c>
      <c r="N110" s="92"/>
      <c r="O110" s="92">
        <f>IF(M110="E",O$4,(M110+N110))</f>
        <v>0</v>
      </c>
      <c r="P110" s="181"/>
      <c r="Q110" s="109"/>
      <c r="R110" s="86"/>
      <c r="S110" s="92">
        <v>0</v>
      </c>
      <c r="T110" s="94"/>
      <c r="U110" s="86"/>
      <c r="V110" s="92">
        <v>0</v>
      </c>
      <c r="W110" s="105"/>
      <c r="X110" s="91">
        <f>IF(C110="GHOST",9999,0)</f>
        <v>0</v>
      </c>
      <c r="Y110" s="92"/>
      <c r="Z110" s="92">
        <f>IF(X110="E",Z$4,(X110+Y110))</f>
        <v>0</v>
      </c>
      <c r="AA110" s="106"/>
      <c r="AB110" s="92"/>
      <c r="AC110" s="92"/>
      <c r="AD110" s="104"/>
      <c r="AE110" s="60"/>
      <c r="AF110" s="97"/>
      <c r="AG110" s="107"/>
      <c r="AH110" s="98"/>
      <c r="AI110" s="50"/>
      <c r="AJ110" s="50"/>
      <c r="AK110" s="48"/>
      <c r="AL110" s="48"/>
      <c r="AM110" s="104"/>
      <c r="AN110" s="110"/>
      <c r="AO110" s="100"/>
      <c r="AP110" s="104"/>
      <c r="AQ110" s="104"/>
      <c r="AR110" s="104"/>
      <c r="AS110" s="104"/>
      <c r="AT110" s="111"/>
      <c r="AU110" s="101">
        <f>L110+O110+Z110-AA110-AB110+SUM(AF110:AJ110)</f>
        <v>0</v>
      </c>
      <c r="AV110" s="92">
        <f>L110+O110+Z110</f>
        <v>0</v>
      </c>
      <c r="AW110" s="108" t="str">
        <f>IF(AV110&gt;0,"","CLEAR")</f>
        <v>CLEAR</v>
      </c>
    </row>
    <row r="111" spans="2:49" ht="15" customHeight="1">
      <c r="B111" s="158">
        <v>54</v>
      </c>
      <c r="C111" s="159">
        <f>+TEAMS!D108</f>
        <v>0</v>
      </c>
      <c r="D111" s="159">
        <f>+TEAMS!E108</f>
        <v>0</v>
      </c>
      <c r="E111" s="159">
        <f>+TEAMS!F108</f>
        <v>0</v>
      </c>
      <c r="F111" s="159">
        <f>+TEAMS!G108</f>
        <v>0</v>
      </c>
      <c r="G111" s="159">
        <f>+TEAMS!E108</f>
        <v>0</v>
      </c>
      <c r="H111" s="159">
        <f>+TEAMS!G108</f>
        <v>0</v>
      </c>
      <c r="I111" s="159">
        <f>+TEAMS!F108</f>
        <v>0</v>
      </c>
      <c r="J111" s="91">
        <f>IF(C111="GHOST",9999,0)</f>
        <v>0</v>
      </c>
      <c r="K111" s="92"/>
      <c r="L111" s="92">
        <f>IF(J111="E",L$4,(J111+K111))</f>
        <v>0</v>
      </c>
      <c r="M111" s="91">
        <f>IF(C111="GHOST",9999,0)</f>
        <v>0</v>
      </c>
      <c r="N111" s="92"/>
      <c r="O111" s="92">
        <f>IF(M111="E",O$4,(M111+N111))</f>
        <v>0</v>
      </c>
      <c r="P111" s="181"/>
      <c r="Q111" s="94"/>
      <c r="R111" s="86"/>
      <c r="S111" s="92">
        <v>0</v>
      </c>
      <c r="T111" s="94"/>
      <c r="U111" s="86"/>
      <c r="V111" s="92">
        <v>0</v>
      </c>
      <c r="W111" s="105"/>
      <c r="X111" s="91">
        <f>IF(C111="GHOST",9999,0)</f>
        <v>0</v>
      </c>
      <c r="Y111" s="92"/>
      <c r="Z111" s="92">
        <f>IF(X111="E",Z$4,(X111+Y111))</f>
        <v>0</v>
      </c>
      <c r="AA111" s="106"/>
      <c r="AB111" s="92"/>
      <c r="AC111" s="92"/>
      <c r="AD111" s="104"/>
      <c r="AE111" s="60"/>
      <c r="AF111" s="97"/>
      <c r="AG111" s="107"/>
      <c r="AH111" s="112"/>
      <c r="AI111" s="113"/>
      <c r="AJ111" s="113"/>
      <c r="AK111" s="114"/>
      <c r="AL111" s="114"/>
      <c r="AM111" s="104"/>
      <c r="AN111" s="62"/>
      <c r="AO111" s="100"/>
      <c r="AP111" s="104"/>
      <c r="AQ111" s="104"/>
      <c r="AR111" s="104"/>
      <c r="AS111" s="104"/>
      <c r="AT111" s="53"/>
      <c r="AU111" s="101">
        <f>L111+O111+Z111-AA111-AB111+SUM(AF111:AJ111)</f>
        <v>0</v>
      </c>
      <c r="AV111" s="92">
        <f>L111+O111+Z111</f>
        <v>0</v>
      </c>
      <c r="AW111" s="108" t="str">
        <f>IF(AV111&gt;0,"","CLEAR")</f>
        <v>CLEAR</v>
      </c>
    </row>
    <row r="112" spans="2:49" ht="15" customHeight="1">
      <c r="B112" s="158">
        <v>55</v>
      </c>
      <c r="C112" s="159">
        <f>+TEAMS!D109</f>
        <v>0</v>
      </c>
      <c r="D112" s="159">
        <f>+TEAMS!E109</f>
        <v>0</v>
      </c>
      <c r="E112" s="159">
        <f>+TEAMS!F109</f>
        <v>0</v>
      </c>
      <c r="F112" s="159">
        <f>+TEAMS!G109</f>
        <v>0</v>
      </c>
      <c r="G112" s="159">
        <f>+TEAMS!E109</f>
        <v>0</v>
      </c>
      <c r="H112" s="159"/>
      <c r="I112" s="159"/>
      <c r="J112" s="115"/>
      <c r="K112" s="116" t="s">
        <v>59</v>
      </c>
      <c r="L112" s="117"/>
      <c r="M112" s="115"/>
      <c r="N112" s="116" t="s">
        <v>59</v>
      </c>
      <c r="O112" s="117"/>
      <c r="P112" s="182"/>
      <c r="Q112" s="115"/>
      <c r="R112" s="119" t="s">
        <v>59</v>
      </c>
      <c r="S112" s="117"/>
      <c r="T112" s="115"/>
      <c r="U112" s="119" t="s">
        <v>59</v>
      </c>
      <c r="V112" s="120"/>
      <c r="W112" s="121"/>
      <c r="X112" s="115"/>
      <c r="Y112" s="116" t="s">
        <v>59</v>
      </c>
      <c r="Z112" s="117"/>
      <c r="AA112" s="105" t="s">
        <v>60</v>
      </c>
      <c r="AB112" s="122" t="s">
        <v>60</v>
      </c>
      <c r="AC112" s="122" t="s">
        <v>60</v>
      </c>
      <c r="AD112" s="118"/>
      <c r="AE112" s="60"/>
      <c r="AF112" s="90"/>
      <c r="AG112" s="100"/>
      <c r="AH112" s="123" t="s">
        <v>61</v>
      </c>
      <c r="AI112" s="100"/>
      <c r="AJ112" s="82"/>
      <c r="AK112" s="100"/>
      <c r="AL112" s="102"/>
      <c r="AM112" s="118"/>
      <c r="AN112" s="62"/>
      <c r="AO112" s="87"/>
      <c r="AP112" s="118"/>
      <c r="AQ112" s="118"/>
      <c r="AR112" s="118"/>
      <c r="AS112" s="118"/>
      <c r="AT112" s="53"/>
      <c r="AU112" s="124"/>
      <c r="AV112" s="125"/>
      <c r="AW112" s="126"/>
    </row>
    <row r="113" spans="2:49" ht="15" customHeight="1" thickBot="1">
      <c r="B113" s="127"/>
      <c r="C113" s="128"/>
      <c r="D113" s="129"/>
      <c r="E113" s="129"/>
      <c r="F113" s="130"/>
      <c r="G113" s="131"/>
      <c r="H113" s="131"/>
      <c r="I113" s="132"/>
      <c r="J113" s="133"/>
      <c r="K113" s="134" t="s">
        <v>6</v>
      </c>
      <c r="L113" s="135">
        <f>SUM(L108:L111)-MAX(L108:L111)</f>
        <v>0</v>
      </c>
      <c r="M113" s="133"/>
      <c r="N113" s="134" t="s">
        <v>6</v>
      </c>
      <c r="O113" s="135">
        <f>SUM(O108:O111)-MAX(O108:O111)</f>
        <v>0</v>
      </c>
      <c r="P113" s="135">
        <f>L113+O113-AA113</f>
        <v>0</v>
      </c>
      <c r="Q113" s="136"/>
      <c r="R113" s="134" t="s">
        <v>6</v>
      </c>
      <c r="S113" s="135">
        <v>0</v>
      </c>
      <c r="T113" s="136"/>
      <c r="U113" s="134" t="s">
        <v>6</v>
      </c>
      <c r="V113" s="135">
        <v>0</v>
      </c>
      <c r="W113" s="135">
        <v>-1.3</v>
      </c>
      <c r="X113" s="133"/>
      <c r="Y113" s="134" t="s">
        <v>6</v>
      </c>
      <c r="Z113" s="135">
        <f>SUM(Z108:Z111)-MAX(Z108:Z111)</f>
        <v>0</v>
      </c>
      <c r="AA113" s="135">
        <f>SUM(AA108:AA111)</f>
        <v>0</v>
      </c>
      <c r="AB113" s="135">
        <v>0</v>
      </c>
      <c r="AC113" s="135">
        <f>SUM(AC108:AC111)</f>
        <v>0</v>
      </c>
      <c r="AD113" s="135">
        <f>P113+Z113-AB113-AC113</f>
        <v>0</v>
      </c>
      <c r="AE113" s="137"/>
      <c r="AF113" s="138"/>
      <c r="AG113" s="138"/>
      <c r="AH113" s="135">
        <f>SUM(AH108:AH111)</f>
        <v>0</v>
      </c>
      <c r="AI113" s="139" t="s">
        <v>62</v>
      </c>
      <c r="AJ113" s="138"/>
      <c r="AK113" s="140"/>
      <c r="AL113" s="141"/>
      <c r="AM113" s="142">
        <f>SUM(AF108:AG112)+AH113+SUM(AI108:AJ112)</f>
        <v>0</v>
      </c>
      <c r="AN113" s="143"/>
      <c r="AO113" s="135">
        <v>0</v>
      </c>
      <c r="AP113" s="144">
        <f>AD113</f>
        <v>0</v>
      </c>
      <c r="AQ113" s="135">
        <v>0</v>
      </c>
      <c r="AR113" s="135">
        <f>AM113/4</f>
        <v>0</v>
      </c>
      <c r="AS113" s="135">
        <f>AP113+AR113</f>
        <v>0</v>
      </c>
      <c r="AT113" s="145"/>
      <c r="AU113" s="146"/>
      <c r="AV113" s="147"/>
      <c r="AW113" s="148"/>
    </row>
    <row r="114" spans="2:33" ht="13.5" thickBot="1">
      <c r="B114" s="229"/>
      <c r="C114" s="229"/>
      <c r="D114" s="229"/>
      <c r="E114" s="229"/>
      <c r="F114" s="229"/>
      <c r="G114" s="229"/>
      <c r="H114" s="229"/>
      <c r="I114" s="229"/>
      <c r="J114" s="35" t="s">
        <v>8</v>
      </c>
      <c r="K114" s="33">
        <f>C115</f>
        <v>0</v>
      </c>
      <c r="L114" s="227"/>
      <c r="O114" s="227"/>
      <c r="P114" s="227"/>
      <c r="AA114" s="231"/>
      <c r="AC114" s="231"/>
      <c r="AF114" s="35" t="s">
        <v>8</v>
      </c>
      <c r="AG114" s="35">
        <f>C115</f>
        <v>0</v>
      </c>
    </row>
    <row r="115" spans="2:49" ht="15" customHeight="1">
      <c r="B115" s="228" t="s">
        <v>8</v>
      </c>
      <c r="C115" s="230">
        <f>+TEAMS!B115</f>
        <v>0</v>
      </c>
      <c r="D115" s="45"/>
      <c r="E115" s="45"/>
      <c r="F115" s="45"/>
      <c r="G115" s="46"/>
      <c r="H115" s="46"/>
      <c r="I115" s="47"/>
      <c r="J115" s="48"/>
      <c r="K115" s="49" t="s">
        <v>9</v>
      </c>
      <c r="L115" s="84"/>
      <c r="M115" s="219"/>
      <c r="N115" s="49" t="s">
        <v>10</v>
      </c>
      <c r="O115" s="55"/>
      <c r="P115" s="53" t="s">
        <v>11</v>
      </c>
      <c r="Q115" s="54"/>
      <c r="R115" s="55" t="s">
        <v>12</v>
      </c>
      <c r="S115" s="56"/>
      <c r="T115" s="54"/>
      <c r="U115" s="57" t="s">
        <v>13</v>
      </c>
      <c r="V115" s="56"/>
      <c r="W115" s="58" t="s">
        <v>11</v>
      </c>
      <c r="X115" s="51"/>
      <c r="Y115" s="55" t="s">
        <v>14</v>
      </c>
      <c r="Z115" s="50"/>
      <c r="AA115" s="387" t="s">
        <v>15</v>
      </c>
      <c r="AB115" s="388"/>
      <c r="AC115" s="389"/>
      <c r="AD115" s="59"/>
      <c r="AE115" s="60"/>
      <c r="AF115" s="53" t="s">
        <v>16</v>
      </c>
      <c r="AG115" s="53" t="s">
        <v>17</v>
      </c>
      <c r="AH115" s="61" t="s">
        <v>18</v>
      </c>
      <c r="AI115" s="53" t="s">
        <v>19</v>
      </c>
      <c r="AJ115" s="62" t="s">
        <v>19</v>
      </c>
      <c r="AK115" s="53" t="s">
        <v>19</v>
      </c>
      <c r="AL115" s="53" t="s">
        <v>19</v>
      </c>
      <c r="AM115" s="62" t="s">
        <v>20</v>
      </c>
      <c r="AN115" s="62"/>
      <c r="AO115" s="53" t="s">
        <v>21</v>
      </c>
      <c r="AP115" s="59"/>
      <c r="AQ115" s="53" t="s">
        <v>22</v>
      </c>
      <c r="AR115" s="53" t="s">
        <v>22</v>
      </c>
      <c r="AS115" s="62" t="s">
        <v>23</v>
      </c>
      <c r="AT115" s="53"/>
      <c r="AU115" s="53" t="s">
        <v>24</v>
      </c>
      <c r="AV115" s="62" t="s">
        <v>24</v>
      </c>
      <c r="AW115" s="63"/>
    </row>
    <row r="116" spans="2:49" ht="15" customHeight="1">
      <c r="B116" s="64">
        <v>12</v>
      </c>
      <c r="C116" s="65"/>
      <c r="D116" s="65"/>
      <c r="E116" s="66"/>
      <c r="F116" s="66"/>
      <c r="G116" s="66"/>
      <c r="H116" s="46"/>
      <c r="I116" s="47"/>
      <c r="J116" s="67"/>
      <c r="K116" s="68"/>
      <c r="L116" s="69"/>
      <c r="M116" s="220"/>
      <c r="N116" s="68"/>
      <c r="O116" s="70"/>
      <c r="P116" s="53" t="s">
        <v>26</v>
      </c>
      <c r="Q116" s="67"/>
      <c r="R116" s="68"/>
      <c r="S116" s="69"/>
      <c r="T116" s="67"/>
      <c r="U116" s="68"/>
      <c r="V116" s="69"/>
      <c r="W116" s="58" t="s">
        <v>26</v>
      </c>
      <c r="X116" s="67"/>
      <c r="Y116" s="68"/>
      <c r="Z116" s="69"/>
      <c r="AA116" s="71" t="s">
        <v>27</v>
      </c>
      <c r="AB116" s="72" t="s">
        <v>28</v>
      </c>
      <c r="AC116" s="73" t="s">
        <v>29</v>
      </c>
      <c r="AD116" s="74" t="s">
        <v>30</v>
      </c>
      <c r="AE116" s="60" t="s">
        <v>31</v>
      </c>
      <c r="AF116" s="53" t="s">
        <v>32</v>
      </c>
      <c r="AG116" s="53" t="s">
        <v>33</v>
      </c>
      <c r="AH116" s="75" t="s">
        <v>34</v>
      </c>
      <c r="AI116" s="73" t="s">
        <v>35</v>
      </c>
      <c r="AJ116" s="73" t="s">
        <v>35</v>
      </c>
      <c r="AK116" s="73" t="s">
        <v>35</v>
      </c>
      <c r="AL116" s="73" t="s">
        <v>35</v>
      </c>
      <c r="AM116" s="62" t="s">
        <v>36</v>
      </c>
      <c r="AN116" s="62" t="s">
        <v>36</v>
      </c>
      <c r="AO116" s="53" t="s">
        <v>37</v>
      </c>
      <c r="AP116" s="74" t="s">
        <v>30</v>
      </c>
      <c r="AQ116" s="53" t="s">
        <v>21</v>
      </c>
      <c r="AR116" s="53" t="s">
        <v>36</v>
      </c>
      <c r="AS116" s="62" t="s">
        <v>38</v>
      </c>
      <c r="AT116" s="53" t="s">
        <v>38</v>
      </c>
      <c r="AU116" s="53" t="s">
        <v>23</v>
      </c>
      <c r="AV116" s="53" t="s">
        <v>39</v>
      </c>
      <c r="AW116" s="76" t="s">
        <v>40</v>
      </c>
    </row>
    <row r="117" spans="2:49" ht="15" customHeight="1">
      <c r="B117" s="78"/>
      <c r="C117" s="79" t="s">
        <v>41</v>
      </c>
      <c r="D117" s="80"/>
      <c r="E117" s="80"/>
      <c r="F117" s="81" t="s">
        <v>42</v>
      </c>
      <c r="G117" s="82" t="s">
        <v>43</v>
      </c>
      <c r="H117" s="82" t="s">
        <v>44</v>
      </c>
      <c r="I117" s="83" t="s">
        <v>45</v>
      </c>
      <c r="J117" s="48" t="s">
        <v>39</v>
      </c>
      <c r="K117" s="55" t="s">
        <v>46</v>
      </c>
      <c r="L117" s="84" t="s">
        <v>26</v>
      </c>
      <c r="M117" s="221" t="s">
        <v>39</v>
      </c>
      <c r="N117" s="55" t="s">
        <v>46</v>
      </c>
      <c r="O117" s="55" t="s">
        <v>26</v>
      </c>
      <c r="P117" s="85" t="s">
        <v>47</v>
      </c>
      <c r="Q117" s="48" t="s">
        <v>39</v>
      </c>
      <c r="R117" s="55" t="s">
        <v>46</v>
      </c>
      <c r="S117" s="84" t="s">
        <v>26</v>
      </c>
      <c r="T117" s="48" t="s">
        <v>39</v>
      </c>
      <c r="U117" s="55" t="s">
        <v>46</v>
      </c>
      <c r="V117" s="84" t="s">
        <v>26</v>
      </c>
      <c r="W117" s="58" t="s">
        <v>47</v>
      </c>
      <c r="X117" s="48" t="s">
        <v>39</v>
      </c>
      <c r="Y117" s="55" t="s">
        <v>46</v>
      </c>
      <c r="Z117" s="84" t="s">
        <v>26</v>
      </c>
      <c r="AA117" s="84"/>
      <c r="AB117" s="85"/>
      <c r="AC117" s="85"/>
      <c r="AD117" s="86" t="s">
        <v>48</v>
      </c>
      <c r="AE117" s="87"/>
      <c r="AF117" s="85" t="s">
        <v>49</v>
      </c>
      <c r="AG117" s="85" t="s">
        <v>49</v>
      </c>
      <c r="AH117" s="88" t="s">
        <v>50</v>
      </c>
      <c r="AI117" s="85" t="s">
        <v>51</v>
      </c>
      <c r="AJ117" s="85" t="s">
        <v>51</v>
      </c>
      <c r="AK117" s="85" t="s">
        <v>51</v>
      </c>
      <c r="AL117" s="85" t="s">
        <v>51</v>
      </c>
      <c r="AM117" s="88" t="s">
        <v>26</v>
      </c>
      <c r="AN117" s="88" t="s">
        <v>52</v>
      </c>
      <c r="AO117" s="85" t="s">
        <v>53</v>
      </c>
      <c r="AP117" s="86" t="s">
        <v>48</v>
      </c>
      <c r="AQ117" s="85" t="s">
        <v>37</v>
      </c>
      <c r="AR117" s="85" t="s">
        <v>26</v>
      </c>
      <c r="AS117" s="62" t="s">
        <v>54</v>
      </c>
      <c r="AT117" s="85" t="s">
        <v>52</v>
      </c>
      <c r="AU117" s="85" t="s">
        <v>26</v>
      </c>
      <c r="AV117" s="85" t="s">
        <v>26</v>
      </c>
      <c r="AW117" s="89" t="s">
        <v>55</v>
      </c>
    </row>
    <row r="118" spans="2:49" ht="15" customHeight="1">
      <c r="B118" s="158">
        <v>51</v>
      </c>
      <c r="C118" s="159">
        <f>+TEAMS!D115</f>
        <v>0</v>
      </c>
      <c r="D118" s="159">
        <f>+TEAMS!E115</f>
        <v>0</v>
      </c>
      <c r="E118" s="159">
        <f>+TEAMS!F115</f>
        <v>0</v>
      </c>
      <c r="F118" s="159">
        <f>+TEAMS!G115</f>
        <v>0</v>
      </c>
      <c r="G118" s="159">
        <f>+TEAMS!E115</f>
        <v>0</v>
      </c>
      <c r="H118" s="159">
        <f>+TEAMS!G115</f>
        <v>0</v>
      </c>
      <c r="I118" s="159">
        <f>+TEAMS!F115</f>
        <v>0</v>
      </c>
      <c r="J118" s="91">
        <f>IF(C118="GHOST",9999,0)</f>
        <v>0</v>
      </c>
      <c r="K118" s="92"/>
      <c r="L118" s="92">
        <f>IF(J118="E",L$4,(J118+K118))</f>
        <v>0</v>
      </c>
      <c r="M118" s="91">
        <f>IF(C118="GHOST",9999,0)</f>
        <v>0</v>
      </c>
      <c r="N118" s="92"/>
      <c r="O118" s="92">
        <f>IF(M118="E",O$4,(M118+N118))</f>
        <v>0</v>
      </c>
      <c r="P118" s="180"/>
      <c r="Q118" s="94"/>
      <c r="R118" s="86"/>
      <c r="S118" s="92">
        <v>0</v>
      </c>
      <c r="T118" s="94"/>
      <c r="U118" s="86"/>
      <c r="V118" s="92">
        <v>0</v>
      </c>
      <c r="W118" s="95"/>
      <c r="X118" s="91">
        <f>IF(C118="GHOST",9999,0)</f>
        <v>0</v>
      </c>
      <c r="Y118" s="92"/>
      <c r="Z118" s="92">
        <f>IF(X118="E",Z$4,(X118+Y118))</f>
        <v>0</v>
      </c>
      <c r="AA118" s="96"/>
      <c r="AB118" s="92"/>
      <c r="AC118" s="92"/>
      <c r="AD118" s="93"/>
      <c r="AE118" s="60"/>
      <c r="AF118" s="97"/>
      <c r="AG118" s="97"/>
      <c r="AH118" s="98"/>
      <c r="AI118" s="50"/>
      <c r="AJ118" s="50"/>
      <c r="AK118" s="48"/>
      <c r="AL118" s="48"/>
      <c r="AM118" s="93"/>
      <c r="AN118" s="99"/>
      <c r="AO118" s="100"/>
      <c r="AP118" s="93"/>
      <c r="AQ118" s="93"/>
      <c r="AR118" s="93"/>
      <c r="AS118" s="93"/>
      <c r="AT118" s="99"/>
      <c r="AU118" s="101">
        <f>L118+O118+Z118-AA118-AB118+SUM(AF118:AJ118)</f>
        <v>0</v>
      </c>
      <c r="AV118" s="92">
        <f>L118+O118+Z118</f>
        <v>0</v>
      </c>
      <c r="AW118" s="108" t="str">
        <f>IF(AV118&gt;0,"","CLEAR")</f>
        <v>CLEAR</v>
      </c>
    </row>
    <row r="119" spans="2:49" ht="15" customHeight="1">
      <c r="B119" s="158">
        <v>52</v>
      </c>
      <c r="C119" s="159">
        <f>+TEAMS!D116</f>
        <v>0</v>
      </c>
      <c r="D119" s="159">
        <f>+TEAMS!E116</f>
        <v>0</v>
      </c>
      <c r="E119" s="159">
        <f>+TEAMS!F116</f>
        <v>0</v>
      </c>
      <c r="F119" s="159">
        <f>+TEAMS!G116</f>
        <v>0</v>
      </c>
      <c r="G119" s="159">
        <f>+TEAMS!E116</f>
        <v>0</v>
      </c>
      <c r="H119" s="159">
        <f>+TEAMS!G116</f>
        <v>0</v>
      </c>
      <c r="I119" s="159">
        <f>+TEAMS!F116</f>
        <v>0</v>
      </c>
      <c r="J119" s="91">
        <f>IF(C119="GHOST",9999,0)</f>
        <v>0</v>
      </c>
      <c r="K119" s="92"/>
      <c r="L119" s="92">
        <f>IF(J119="E",L$4,(J119+K119))</f>
        <v>0</v>
      </c>
      <c r="M119" s="91">
        <f>IF(C119="GHOST",9999,0)</f>
        <v>0</v>
      </c>
      <c r="N119" s="92"/>
      <c r="O119" s="92">
        <f>IF(M119="E",O$4,(M119+N119))</f>
        <v>0</v>
      </c>
      <c r="P119" s="181"/>
      <c r="Q119" s="94"/>
      <c r="R119" s="86"/>
      <c r="S119" s="92">
        <v>0</v>
      </c>
      <c r="T119" s="94"/>
      <c r="U119" s="86"/>
      <c r="V119" s="92">
        <v>0</v>
      </c>
      <c r="W119" s="105"/>
      <c r="X119" s="91">
        <f>IF(C119="GHOST",9999,0)</f>
        <v>0</v>
      </c>
      <c r="Y119" s="92"/>
      <c r="Z119" s="92">
        <f>IF(X119="E",Z$4,(X119+Y119))</f>
        <v>0</v>
      </c>
      <c r="AA119" s="106"/>
      <c r="AB119" s="92"/>
      <c r="AC119" s="92"/>
      <c r="AD119" s="104"/>
      <c r="AE119" s="60"/>
      <c r="AF119" s="97"/>
      <c r="AG119" s="107"/>
      <c r="AH119" s="98"/>
      <c r="AI119" s="50"/>
      <c r="AJ119" s="50"/>
      <c r="AK119" s="48"/>
      <c r="AL119" s="48"/>
      <c r="AM119" s="104"/>
      <c r="AN119" s="62"/>
      <c r="AO119" s="100"/>
      <c r="AP119" s="104"/>
      <c r="AQ119" s="104"/>
      <c r="AR119" s="104"/>
      <c r="AS119" s="104"/>
      <c r="AT119" s="53"/>
      <c r="AU119" s="101">
        <f>L119+O119+Z119-AA119-AB119+SUM(AF119:AJ119)</f>
        <v>0</v>
      </c>
      <c r="AV119" s="92">
        <f>L119+O119+Z119</f>
        <v>0</v>
      </c>
      <c r="AW119" s="108" t="str">
        <f>IF(AV119&gt;0,"","CLEAR")</f>
        <v>CLEAR</v>
      </c>
    </row>
    <row r="120" spans="2:49" ht="15" customHeight="1">
      <c r="B120" s="158">
        <v>53</v>
      </c>
      <c r="C120" s="159">
        <f>+TEAMS!D117</f>
        <v>0</v>
      </c>
      <c r="D120" s="159">
        <f>+TEAMS!E117</f>
        <v>0</v>
      </c>
      <c r="E120" s="159">
        <f>+TEAMS!F117</f>
        <v>0</v>
      </c>
      <c r="F120" s="159">
        <f>+TEAMS!G117</f>
        <v>0</v>
      </c>
      <c r="G120" s="159">
        <f>+TEAMS!E117</f>
        <v>0</v>
      </c>
      <c r="H120" s="159">
        <f>+TEAMS!G117</f>
        <v>0</v>
      </c>
      <c r="I120" s="159">
        <f>+TEAMS!F117</f>
        <v>0</v>
      </c>
      <c r="J120" s="91">
        <f>IF(C120="GHOST",9999,0)</f>
        <v>0</v>
      </c>
      <c r="K120" s="92"/>
      <c r="L120" s="92">
        <f>IF(J120="E",L$4,(J120+K120))</f>
        <v>0</v>
      </c>
      <c r="M120" s="91">
        <f>IF(C120="GHOST",9999,0)</f>
        <v>0</v>
      </c>
      <c r="N120" s="92"/>
      <c r="O120" s="92">
        <f>IF(M120="E",O$4,(M120+N120))</f>
        <v>0</v>
      </c>
      <c r="P120" s="181"/>
      <c r="Q120" s="109"/>
      <c r="R120" s="86"/>
      <c r="S120" s="92">
        <v>0</v>
      </c>
      <c r="T120" s="94"/>
      <c r="U120" s="86"/>
      <c r="V120" s="92">
        <v>0</v>
      </c>
      <c r="W120" s="105"/>
      <c r="X120" s="91">
        <f>IF(C120="GHOST",9999,0)</f>
        <v>0</v>
      </c>
      <c r="Y120" s="92"/>
      <c r="Z120" s="92">
        <f>IF(X120="E",Z$4,(X120+Y120))</f>
        <v>0</v>
      </c>
      <c r="AA120" s="106"/>
      <c r="AB120" s="92"/>
      <c r="AC120" s="92"/>
      <c r="AD120" s="104"/>
      <c r="AE120" s="60"/>
      <c r="AF120" s="97"/>
      <c r="AG120" s="107"/>
      <c r="AH120" s="98"/>
      <c r="AI120" s="50"/>
      <c r="AJ120" s="50"/>
      <c r="AK120" s="48"/>
      <c r="AL120" s="48"/>
      <c r="AM120" s="104"/>
      <c r="AN120" s="110"/>
      <c r="AO120" s="100"/>
      <c r="AP120" s="104"/>
      <c r="AQ120" s="104"/>
      <c r="AR120" s="104"/>
      <c r="AS120" s="104"/>
      <c r="AT120" s="111"/>
      <c r="AU120" s="101">
        <f>L120+O120+Z120-AA120-AB120+SUM(AF120:AJ120)</f>
        <v>0</v>
      </c>
      <c r="AV120" s="92">
        <f>L120+O120+Z120</f>
        <v>0</v>
      </c>
      <c r="AW120" s="108" t="str">
        <f>IF(AV120&gt;0,"","CLEAR")</f>
        <v>CLEAR</v>
      </c>
    </row>
    <row r="121" spans="2:49" ht="15" customHeight="1">
      <c r="B121" s="158">
        <v>54</v>
      </c>
      <c r="C121" s="159">
        <f>+TEAMS!D118</f>
        <v>0</v>
      </c>
      <c r="D121" s="159">
        <f>+TEAMS!E118</f>
        <v>0</v>
      </c>
      <c r="E121" s="159">
        <f>+TEAMS!F118</f>
        <v>0</v>
      </c>
      <c r="F121" s="159">
        <f>+TEAMS!G118</f>
        <v>0</v>
      </c>
      <c r="G121" s="159">
        <f>+TEAMS!E118</f>
        <v>0</v>
      </c>
      <c r="H121" s="159">
        <f>+TEAMS!G118</f>
        <v>0</v>
      </c>
      <c r="I121" s="159">
        <f>+TEAMS!F118</f>
        <v>0</v>
      </c>
      <c r="J121" s="91">
        <f>IF(C121="GHOST",9999,0)</f>
        <v>0</v>
      </c>
      <c r="K121" s="92"/>
      <c r="L121" s="92">
        <f>IF(J121="E",L$4,(J121+K121))</f>
        <v>0</v>
      </c>
      <c r="M121" s="91">
        <f>IF(C121="GHOST",9999,0)</f>
        <v>0</v>
      </c>
      <c r="N121" s="92"/>
      <c r="O121" s="92">
        <f>IF(M121="E",O$4,(M121+N121))</f>
        <v>0</v>
      </c>
      <c r="P121" s="181"/>
      <c r="Q121" s="94"/>
      <c r="R121" s="86"/>
      <c r="S121" s="92">
        <v>0</v>
      </c>
      <c r="T121" s="94"/>
      <c r="U121" s="86"/>
      <c r="V121" s="92">
        <v>0</v>
      </c>
      <c r="W121" s="105"/>
      <c r="X121" s="91">
        <f>IF(C121="GHOST",9999,0)</f>
        <v>0</v>
      </c>
      <c r="Y121" s="92"/>
      <c r="Z121" s="92">
        <f>IF(X121="E",Z$4,(X121+Y121))</f>
        <v>0</v>
      </c>
      <c r="AA121" s="106"/>
      <c r="AB121" s="92"/>
      <c r="AC121" s="92"/>
      <c r="AD121" s="104"/>
      <c r="AE121" s="60"/>
      <c r="AF121" s="97"/>
      <c r="AG121" s="107"/>
      <c r="AH121" s="112"/>
      <c r="AI121" s="113"/>
      <c r="AJ121" s="113"/>
      <c r="AK121" s="114"/>
      <c r="AL121" s="114"/>
      <c r="AM121" s="104"/>
      <c r="AN121" s="62"/>
      <c r="AO121" s="100"/>
      <c r="AP121" s="104"/>
      <c r="AQ121" s="104"/>
      <c r="AR121" s="104"/>
      <c r="AS121" s="104"/>
      <c r="AT121" s="53"/>
      <c r="AU121" s="101">
        <f>L121+O121+Z121-AA121-AB121+SUM(AF121:AJ121)</f>
        <v>0</v>
      </c>
      <c r="AV121" s="92">
        <f>L121+O121+Z121</f>
        <v>0</v>
      </c>
      <c r="AW121" s="108" t="str">
        <f>IF(AV121&gt;0,"","CLEAR")</f>
        <v>CLEAR</v>
      </c>
    </row>
    <row r="122" spans="2:49" ht="15" customHeight="1">
      <c r="B122" s="158">
        <v>55</v>
      </c>
      <c r="C122" s="159">
        <f>+TEAMS!D119</f>
        <v>0</v>
      </c>
      <c r="D122" s="159">
        <f>+TEAMS!E119</f>
        <v>0</v>
      </c>
      <c r="E122" s="159">
        <f>+TEAMS!F119</f>
        <v>0</v>
      </c>
      <c r="F122" s="159">
        <f>+TEAMS!G119</f>
        <v>0</v>
      </c>
      <c r="G122" s="159">
        <f>+TEAMS!E119</f>
        <v>0</v>
      </c>
      <c r="H122" s="159"/>
      <c r="I122" s="159"/>
      <c r="J122" s="115"/>
      <c r="K122" s="116" t="s">
        <v>59</v>
      </c>
      <c r="L122" s="117"/>
      <c r="M122" s="115"/>
      <c r="N122" s="116" t="s">
        <v>59</v>
      </c>
      <c r="O122" s="117"/>
      <c r="P122" s="182"/>
      <c r="Q122" s="115"/>
      <c r="R122" s="119" t="s">
        <v>59</v>
      </c>
      <c r="S122" s="117"/>
      <c r="T122" s="115"/>
      <c r="U122" s="119" t="s">
        <v>59</v>
      </c>
      <c r="V122" s="120"/>
      <c r="W122" s="121"/>
      <c r="X122" s="115"/>
      <c r="Y122" s="116" t="s">
        <v>59</v>
      </c>
      <c r="Z122" s="117"/>
      <c r="AA122" s="105" t="s">
        <v>60</v>
      </c>
      <c r="AB122" s="122" t="s">
        <v>60</v>
      </c>
      <c r="AC122" s="122" t="s">
        <v>60</v>
      </c>
      <c r="AD122" s="118"/>
      <c r="AE122" s="60"/>
      <c r="AF122" s="90"/>
      <c r="AG122" s="100"/>
      <c r="AH122" s="123" t="s">
        <v>61</v>
      </c>
      <c r="AI122" s="100"/>
      <c r="AJ122" s="82"/>
      <c r="AK122" s="100"/>
      <c r="AL122" s="102"/>
      <c r="AM122" s="118"/>
      <c r="AN122" s="62"/>
      <c r="AO122" s="87"/>
      <c r="AP122" s="118"/>
      <c r="AQ122" s="118"/>
      <c r="AR122" s="118"/>
      <c r="AS122" s="118"/>
      <c r="AT122" s="53"/>
      <c r="AU122" s="124"/>
      <c r="AV122" s="125"/>
      <c r="AW122" s="126"/>
    </row>
    <row r="123" spans="2:49" ht="15" customHeight="1" thickBot="1">
      <c r="B123" s="127"/>
      <c r="C123" s="128"/>
      <c r="D123" s="129"/>
      <c r="E123" s="129"/>
      <c r="F123" s="130"/>
      <c r="G123" s="131"/>
      <c r="H123" s="131"/>
      <c r="I123" s="132"/>
      <c r="J123" s="133"/>
      <c r="K123" s="134" t="s">
        <v>6</v>
      </c>
      <c r="L123" s="135">
        <f>SUM(L118:L121)-MAX(L118:L121)</f>
        <v>0</v>
      </c>
      <c r="M123" s="133"/>
      <c r="N123" s="134" t="s">
        <v>6</v>
      </c>
      <c r="O123" s="135">
        <f>SUM(O118:O121)-MAX(O118:O121)</f>
        <v>0</v>
      </c>
      <c r="P123" s="135">
        <f>L123+O123-AA123</f>
        <v>0</v>
      </c>
      <c r="Q123" s="136"/>
      <c r="R123" s="134" t="s">
        <v>6</v>
      </c>
      <c r="S123" s="135">
        <v>0</v>
      </c>
      <c r="T123" s="136"/>
      <c r="U123" s="134" t="s">
        <v>6</v>
      </c>
      <c r="V123" s="135">
        <v>0</v>
      </c>
      <c r="W123" s="135">
        <v>-1.3</v>
      </c>
      <c r="X123" s="133"/>
      <c r="Y123" s="134" t="s">
        <v>6</v>
      </c>
      <c r="Z123" s="135">
        <f>SUM(Z118:Z121)-MAX(Z118:Z121)</f>
        <v>0</v>
      </c>
      <c r="AA123" s="135">
        <f>SUM(AA118:AA121)</f>
        <v>0</v>
      </c>
      <c r="AB123" s="135">
        <v>0</v>
      </c>
      <c r="AC123" s="135">
        <f>SUM(AC118:AC121)</f>
        <v>0</v>
      </c>
      <c r="AD123" s="135">
        <f>P123+Z123-AB123-AC123</f>
        <v>0</v>
      </c>
      <c r="AE123" s="137"/>
      <c r="AF123" s="138"/>
      <c r="AG123" s="138"/>
      <c r="AH123" s="135">
        <f>SUM(AH118:AH121)</f>
        <v>0</v>
      </c>
      <c r="AI123" s="139" t="s">
        <v>62</v>
      </c>
      <c r="AJ123" s="138"/>
      <c r="AK123" s="140"/>
      <c r="AL123" s="141"/>
      <c r="AM123" s="142">
        <f>SUM(AF118:AG122)+AH123+SUM(AI118:AJ122)</f>
        <v>0</v>
      </c>
      <c r="AN123" s="143"/>
      <c r="AO123" s="135">
        <v>0</v>
      </c>
      <c r="AP123" s="144">
        <f>AD123</f>
        <v>0</v>
      </c>
      <c r="AQ123" s="135">
        <v>0</v>
      </c>
      <c r="AR123" s="135">
        <f>AM123/4</f>
        <v>0</v>
      </c>
      <c r="AS123" s="135">
        <f>AP123+AR123</f>
        <v>0</v>
      </c>
      <c r="AT123" s="145"/>
      <c r="AU123" s="146"/>
      <c r="AV123" s="147"/>
      <c r="AW123" s="148"/>
    </row>
    <row r="124" spans="12:29" ht="12.75">
      <c r="L124" s="72" t="s">
        <v>180</v>
      </c>
      <c r="O124" s="72" t="s">
        <v>180</v>
      </c>
      <c r="P124" s="72" t="s">
        <v>180</v>
      </c>
      <c r="AA124" s="72" t="s">
        <v>180</v>
      </c>
      <c r="AC124" s="72" t="s">
        <v>180</v>
      </c>
    </row>
  </sheetData>
  <mergeCells count="15">
    <mergeCell ref="J2:M2"/>
    <mergeCell ref="AC3:AD3"/>
    <mergeCell ref="AM3:AN3"/>
    <mergeCell ref="AA5:AC5"/>
    <mergeCell ref="AA15:AC15"/>
    <mergeCell ref="AA25:AC25"/>
    <mergeCell ref="AA35:AC35"/>
    <mergeCell ref="AA45:AC45"/>
    <mergeCell ref="AA95:AC95"/>
    <mergeCell ref="AA105:AC105"/>
    <mergeCell ref="AA115:AC115"/>
    <mergeCell ref="AA55:AC55"/>
    <mergeCell ref="AA65:AC65"/>
    <mergeCell ref="AA75:AC75"/>
    <mergeCell ref="AA85:AC85"/>
  </mergeCells>
  <conditionalFormatting sqref="O1">
    <cfRule type="cellIs" priority="1" dxfId="0" operator="equal" stopIfTrue="1">
      <formula>"E"</formula>
    </cfRule>
  </conditionalFormatting>
  <conditionalFormatting sqref="C8:C12 C18:C22 C28:C32 C38:C42 C48:C52 C58:C62 C68:C72 C78:C82 C88:C92 C98:C102 C108:C112 C118:C122">
    <cfRule type="cellIs" priority="2" dxfId="1" operator="equal" stopIfTrue="1">
      <formula>"GHOST"</formula>
    </cfRule>
  </conditionalFormatting>
  <printOptions/>
  <pageMargins left="0.75" right="0.75" top="0.68" bottom="1" header="0.5" footer="0.5"/>
  <pageSetup horizontalDpi="600" verticalDpi="600" orientation="portrait" scale="89" r:id="rId1"/>
  <rowBreaks count="2" manualBreakCount="2">
    <brk id="43" max="28" man="1"/>
    <brk id="83" max="28" man="1"/>
  </rowBreaks>
</worksheet>
</file>

<file path=xl/worksheets/sheet7.xml><?xml version="1.0" encoding="utf-8"?>
<worksheet xmlns="http://schemas.openxmlformats.org/spreadsheetml/2006/main" xmlns:r="http://schemas.openxmlformats.org/officeDocument/2006/relationships">
  <dimension ref="A2:I47"/>
  <sheetViews>
    <sheetView workbookViewId="0" topLeftCell="A1">
      <selection activeCell="E29" sqref="E29"/>
    </sheetView>
  </sheetViews>
  <sheetFormatPr defaultColWidth="9.140625" defaultRowHeight="12.75"/>
  <cols>
    <col min="1" max="1" width="22.421875" style="0" bestFit="1" customWidth="1"/>
    <col min="2" max="2" width="10.421875" style="0" bestFit="1" customWidth="1"/>
    <col min="6" max="6" width="32.28125" style="0" bestFit="1" customWidth="1"/>
    <col min="7" max="7" width="22.00390625" style="0" bestFit="1" customWidth="1"/>
  </cols>
  <sheetData>
    <row r="2" spans="5:7" ht="12.75">
      <c r="E2" s="188" t="s">
        <v>237</v>
      </c>
      <c r="F2" s="188"/>
      <c r="G2" s="188"/>
    </row>
    <row r="3" spans="5:7" ht="12.75">
      <c r="E3" s="374"/>
      <c r="F3" s="375" t="s">
        <v>175</v>
      </c>
      <c r="G3" s="188"/>
    </row>
    <row r="4" spans="5:7" ht="12.75">
      <c r="E4" s="376"/>
      <c r="F4" s="377"/>
      <c r="G4" s="188"/>
    </row>
    <row r="5" spans="1:7" ht="12.75">
      <c r="A5" s="45"/>
      <c r="B5" s="45"/>
      <c r="C5" s="102"/>
      <c r="E5" s="378"/>
      <c r="F5" s="377"/>
      <c r="G5" s="188"/>
    </row>
    <row r="6" spans="1:7" ht="12.75">
      <c r="A6" s="66"/>
      <c r="B6" s="66"/>
      <c r="E6" s="378"/>
      <c r="F6" s="377"/>
      <c r="G6" s="188"/>
    </row>
    <row r="7" spans="1:7" ht="12.75">
      <c r="A7" s="80"/>
      <c r="B7" s="81" t="s">
        <v>42</v>
      </c>
      <c r="C7" s="71" t="s">
        <v>27</v>
      </c>
      <c r="E7" s="378"/>
      <c r="F7" s="377"/>
      <c r="G7" s="188"/>
    </row>
    <row r="8" spans="1:7" ht="12.75">
      <c r="A8" s="159"/>
      <c r="B8" s="159"/>
      <c r="C8" s="96">
        <v>0</v>
      </c>
      <c r="E8" s="378"/>
      <c r="F8" s="377"/>
      <c r="G8" s="188"/>
    </row>
    <row r="9" spans="1:7" ht="12.75">
      <c r="A9" s="159">
        <f>+TEAMS!D55</f>
        <v>0</v>
      </c>
      <c r="B9" s="159">
        <f>+TEAMS!E55</f>
        <v>0</v>
      </c>
      <c r="C9" s="96">
        <v>0</v>
      </c>
      <c r="E9" s="378"/>
      <c r="F9" s="377"/>
      <c r="G9" s="188"/>
    </row>
    <row r="10" spans="1:7" ht="12.75">
      <c r="A10" s="159">
        <f>+TEAMS!D57</f>
        <v>0</v>
      </c>
      <c r="B10" s="159">
        <f>+TEAMS!E57</f>
        <v>0</v>
      </c>
      <c r="C10" s="96">
        <v>0</v>
      </c>
      <c r="E10" s="378"/>
      <c r="F10" s="377"/>
      <c r="G10" s="188"/>
    </row>
    <row r="11" spans="1:7" ht="12.75">
      <c r="A11" s="159">
        <f>+TEAMS!D58</f>
        <v>0</v>
      </c>
      <c r="B11" s="159">
        <f>+TEAMS!E58</f>
        <v>0</v>
      </c>
      <c r="C11" s="96">
        <v>0</v>
      </c>
      <c r="E11" s="378"/>
      <c r="F11" s="377"/>
      <c r="G11" s="188"/>
    </row>
    <row r="12" spans="1:7" ht="12.75">
      <c r="A12" s="159">
        <f>+TEAMS!D87</f>
        <v>0</v>
      </c>
      <c r="B12" s="159">
        <f>+TEAMS!E87</f>
        <v>0</v>
      </c>
      <c r="C12" s="74">
        <v>0</v>
      </c>
      <c r="E12" s="376"/>
      <c r="F12" s="377"/>
      <c r="G12" s="188"/>
    </row>
    <row r="13" spans="1:7" ht="13.5" thickBot="1">
      <c r="A13" s="245">
        <f>+TEAMS!D97</f>
        <v>0</v>
      </c>
      <c r="B13" s="245">
        <f>+TEAMS!E97</f>
        <v>0</v>
      </c>
      <c r="C13" s="135">
        <v>0</v>
      </c>
      <c r="E13" s="188"/>
      <c r="F13" s="188"/>
      <c r="G13" s="188"/>
    </row>
    <row r="14" spans="1:7" ht="13.5" thickBot="1">
      <c r="A14" s="246">
        <f>+TEAMS!D56</f>
        <v>0</v>
      </c>
      <c r="B14" s="246">
        <f>+TEAMS!E56</f>
        <v>0</v>
      </c>
      <c r="C14" s="251">
        <v>0.3</v>
      </c>
      <c r="E14" s="374"/>
      <c r="F14" s="188" t="s">
        <v>177</v>
      </c>
      <c r="G14" s="188"/>
    </row>
    <row r="15" spans="1:7" ht="12.75">
      <c r="A15" s="247"/>
      <c r="B15" s="249"/>
      <c r="C15" s="252">
        <f>SUM(C10:C13)</f>
        <v>0</v>
      </c>
      <c r="E15" s="378"/>
      <c r="F15" s="377"/>
      <c r="G15" s="188"/>
    </row>
    <row r="16" spans="1:7" ht="12.75">
      <c r="A16" s="244"/>
      <c r="B16" s="244"/>
      <c r="C16" s="253">
        <v>0.4</v>
      </c>
      <c r="E16" s="378"/>
      <c r="F16" s="377"/>
      <c r="G16" s="188"/>
    </row>
    <row r="17" spans="1:7" ht="12.75">
      <c r="A17" s="244"/>
      <c r="B17" s="159"/>
      <c r="C17" s="250">
        <v>0.4</v>
      </c>
      <c r="E17" s="378"/>
      <c r="F17" s="377"/>
      <c r="G17" s="188"/>
    </row>
    <row r="18" spans="1:7" ht="12.75">
      <c r="A18" s="159"/>
      <c r="B18" s="159"/>
      <c r="C18" s="96">
        <v>0.4</v>
      </c>
      <c r="E18" s="378"/>
      <c r="F18" s="377"/>
      <c r="G18" s="188"/>
    </row>
    <row r="19" spans="1:7" ht="12.75">
      <c r="A19" s="159"/>
      <c r="B19" s="159"/>
      <c r="C19" s="106">
        <v>0.4</v>
      </c>
      <c r="E19" s="378"/>
      <c r="F19" s="377"/>
      <c r="G19" s="188"/>
    </row>
    <row r="20" spans="1:7" ht="12.75">
      <c r="A20" s="159"/>
      <c r="B20" s="159"/>
      <c r="C20" s="106">
        <v>0.4</v>
      </c>
      <c r="E20" s="378"/>
      <c r="F20" s="377"/>
      <c r="G20" s="188"/>
    </row>
    <row r="21" spans="1:7" ht="12.75">
      <c r="A21" s="159"/>
      <c r="B21" s="159"/>
      <c r="C21" s="106">
        <v>0.45</v>
      </c>
      <c r="E21" s="378"/>
      <c r="F21" s="377"/>
      <c r="G21" s="188"/>
    </row>
    <row r="22" spans="1:7" ht="12.75">
      <c r="A22" s="159"/>
      <c r="B22" s="159"/>
      <c r="C22" s="74">
        <v>0.48</v>
      </c>
      <c r="E22" s="378"/>
      <c r="F22" s="377"/>
      <c r="G22" s="188"/>
    </row>
    <row r="23" spans="1:7" ht="13.5" thickBot="1">
      <c r="A23" s="245"/>
      <c r="B23" s="245"/>
      <c r="C23" s="135">
        <v>0.49</v>
      </c>
      <c r="E23" s="378"/>
      <c r="F23" s="377"/>
      <c r="G23" s="188"/>
    </row>
    <row r="24" spans="1:7" ht="13.5" thickBot="1">
      <c r="A24" s="246"/>
      <c r="B24" s="246"/>
      <c r="C24" s="251">
        <v>0.5</v>
      </c>
      <c r="E24" s="188"/>
      <c r="F24" s="188"/>
      <c r="G24" s="188"/>
    </row>
    <row r="25" spans="1:9" ht="15">
      <c r="A25" s="248"/>
      <c r="B25" s="248"/>
      <c r="C25" s="252">
        <v>0.5</v>
      </c>
      <c r="E25" s="188"/>
      <c r="F25" s="188"/>
      <c r="G25" s="188" t="s">
        <v>238</v>
      </c>
      <c r="I25" s="162"/>
    </row>
    <row r="26" spans="1:9" ht="15">
      <c r="A26" s="244"/>
      <c r="B26" s="244"/>
      <c r="C26" s="253">
        <v>0.5</v>
      </c>
      <c r="E26" s="379"/>
      <c r="F26" s="188"/>
      <c r="G26" s="188"/>
      <c r="I26" s="162"/>
    </row>
    <row r="27" spans="1:9" ht="15">
      <c r="A27" s="244"/>
      <c r="B27" s="159"/>
      <c r="C27" s="250">
        <v>0.5</v>
      </c>
      <c r="E27" s="188"/>
      <c r="F27" s="188"/>
      <c r="G27" s="188" t="s">
        <v>235</v>
      </c>
      <c r="I27" s="162"/>
    </row>
    <row r="28" spans="1:9" ht="15">
      <c r="A28" s="159"/>
      <c r="B28" s="159"/>
      <c r="C28" s="96">
        <v>0.52</v>
      </c>
      <c r="E28" s="188"/>
      <c r="F28" s="188"/>
      <c r="G28" s="188"/>
      <c r="I28" s="162"/>
    </row>
    <row r="29" spans="1:9" ht="15">
      <c r="A29" s="159"/>
      <c r="B29" s="159"/>
      <c r="C29" s="106">
        <v>0.53</v>
      </c>
      <c r="E29" s="188"/>
      <c r="F29" s="188"/>
      <c r="G29" s="188"/>
      <c r="I29" s="162"/>
    </row>
    <row r="30" spans="1:9" ht="15">
      <c r="A30" s="159"/>
      <c r="B30" s="159"/>
      <c r="C30" s="106">
        <v>0.55</v>
      </c>
      <c r="E30" s="188"/>
      <c r="F30" s="188"/>
      <c r="G30" s="188"/>
      <c r="I30" s="164"/>
    </row>
    <row r="31" spans="1:9" ht="15">
      <c r="A31" s="159"/>
      <c r="B31" s="159"/>
      <c r="C31" s="106">
        <v>0.55</v>
      </c>
      <c r="E31" s="188"/>
      <c r="F31" s="188"/>
      <c r="G31" s="188"/>
      <c r="I31" s="162"/>
    </row>
    <row r="32" spans="1:9" ht="15">
      <c r="A32" s="159"/>
      <c r="B32" s="159"/>
      <c r="C32" s="74">
        <v>0.59</v>
      </c>
      <c r="E32" s="188"/>
      <c r="F32" s="188"/>
      <c r="G32" s="188"/>
      <c r="I32" s="162"/>
    </row>
    <row r="33" spans="1:9" ht="15" thickBot="1">
      <c r="A33" s="245"/>
      <c r="B33" s="245"/>
      <c r="C33" s="135">
        <v>0.6</v>
      </c>
      <c r="E33" s="188"/>
      <c r="F33" s="188"/>
      <c r="G33" s="188" t="s">
        <v>236</v>
      </c>
      <c r="I33" s="162"/>
    </row>
    <row r="34" spans="1:3" ht="13.5" thickBot="1">
      <c r="A34" s="246"/>
      <c r="B34" s="246"/>
      <c r="C34" s="251">
        <v>0.6</v>
      </c>
    </row>
    <row r="35" spans="1:3" ht="12.75">
      <c r="A35" s="248"/>
      <c r="B35" s="248"/>
      <c r="C35" s="252">
        <v>0.6</v>
      </c>
    </row>
    <row r="36" spans="1:3" ht="12.75">
      <c r="A36" s="244"/>
      <c r="B36" s="244"/>
      <c r="C36" s="253">
        <v>0.65</v>
      </c>
    </row>
    <row r="37" spans="1:3" ht="12.75">
      <c r="A37" s="244"/>
      <c r="B37" s="159"/>
      <c r="C37" s="250">
        <v>0.65</v>
      </c>
    </row>
    <row r="38" spans="1:3" ht="12.75">
      <c r="A38" s="159"/>
      <c r="B38" s="159"/>
      <c r="C38" s="96">
        <v>0.68</v>
      </c>
    </row>
    <row r="39" spans="1:3" ht="12.75">
      <c r="A39" s="159"/>
      <c r="B39" s="159"/>
      <c r="C39" s="106">
        <v>0.7</v>
      </c>
    </row>
    <row r="40" spans="1:3" ht="12.75">
      <c r="A40" s="159"/>
      <c r="B40" s="159"/>
      <c r="C40" s="106">
        <v>0.72</v>
      </c>
    </row>
    <row r="41" spans="1:3" ht="12.75">
      <c r="A41" s="159"/>
      <c r="B41" s="159"/>
      <c r="C41" s="106">
        <v>0.74</v>
      </c>
    </row>
    <row r="42" spans="1:3" ht="12.75">
      <c r="A42" s="159"/>
      <c r="B42" s="159"/>
      <c r="C42" s="74">
        <v>0.75</v>
      </c>
    </row>
    <row r="43" spans="1:3" ht="13.5" thickBot="1">
      <c r="A43" s="245"/>
      <c r="B43" s="245"/>
      <c r="C43" s="135">
        <v>0.78</v>
      </c>
    </row>
    <row r="44" spans="1:3" ht="13.5" thickBot="1">
      <c r="A44" s="246"/>
      <c r="B44" s="246"/>
      <c r="C44" s="251">
        <v>0.79</v>
      </c>
    </row>
    <row r="45" spans="1:3" ht="12.75">
      <c r="A45" s="248"/>
      <c r="B45" s="248"/>
      <c r="C45" s="252">
        <v>0.8</v>
      </c>
    </row>
    <row r="46" spans="1:3" ht="12.75">
      <c r="A46" s="244"/>
      <c r="B46" s="244"/>
      <c r="C46" s="253">
        <v>0.8</v>
      </c>
    </row>
    <row r="47" spans="1:3" ht="12.75">
      <c r="A47" s="244"/>
      <c r="B47" s="159"/>
      <c r="C47" s="250">
        <v>0.8</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1418"/>
  <sheetViews>
    <sheetView zoomScale="50" zoomScaleNormal="50" workbookViewId="0" topLeftCell="A1">
      <selection activeCell="H1" sqref="H1"/>
    </sheetView>
  </sheetViews>
  <sheetFormatPr defaultColWidth="9.140625" defaultRowHeight="12.75"/>
  <cols>
    <col min="1" max="1" width="9.140625" style="283" customWidth="1"/>
    <col min="2" max="2" width="26.421875" style="279" customWidth="1"/>
    <col min="3" max="3" width="17.00390625" style="280" customWidth="1"/>
    <col min="4" max="4" width="25.28125" style="279" bestFit="1" customWidth="1"/>
    <col min="5" max="5" width="14.140625" style="280" customWidth="1"/>
    <col min="6" max="6" width="28.421875" style="281" bestFit="1" customWidth="1"/>
    <col min="7" max="7" width="22.140625" style="280" customWidth="1"/>
    <col min="8" max="8" width="22.7109375" style="280" customWidth="1"/>
    <col min="9" max="16384" width="9.140625" style="282" customWidth="1"/>
  </cols>
  <sheetData>
    <row r="1" ht="20.25">
      <c r="A1" s="278" t="s">
        <v>221</v>
      </c>
    </row>
    <row r="2" ht="20.25">
      <c r="A2" s="278"/>
    </row>
    <row r="3" ht="15" thickBot="1"/>
    <row r="4" spans="1:8" ht="63" thickBot="1">
      <c r="A4" s="284" t="s">
        <v>200</v>
      </c>
      <c r="B4" s="285" t="s">
        <v>204</v>
      </c>
      <c r="C4" s="286" t="s">
        <v>207</v>
      </c>
      <c r="D4" s="285" t="s">
        <v>201</v>
      </c>
      <c r="E4" s="287" t="s">
        <v>202</v>
      </c>
      <c r="F4" s="288" t="s">
        <v>45</v>
      </c>
      <c r="G4" s="287" t="s">
        <v>203</v>
      </c>
      <c r="H4" s="289" t="s">
        <v>216</v>
      </c>
    </row>
    <row r="5" spans="1:8" ht="15">
      <c r="A5" s="290">
        <v>1</v>
      </c>
      <c r="B5" s="291"/>
      <c r="C5" s="292">
        <v>1</v>
      </c>
      <c r="D5" s="293"/>
      <c r="E5" s="294"/>
      <c r="F5" s="293"/>
      <c r="G5" s="294"/>
      <c r="H5" s="295"/>
    </row>
    <row r="6" spans="1:8" ht="15">
      <c r="A6" s="296"/>
      <c r="B6" s="297"/>
      <c r="C6" s="254">
        <v>2</v>
      </c>
      <c r="D6" s="298"/>
      <c r="E6" s="299"/>
      <c r="F6" s="298"/>
      <c r="G6" s="299"/>
      <c r="H6" s="295"/>
    </row>
    <row r="7" spans="1:8" ht="15">
      <c r="A7" s="296"/>
      <c r="B7" s="297"/>
      <c r="C7" s="254">
        <v>3</v>
      </c>
      <c r="D7" s="298"/>
      <c r="E7" s="299"/>
      <c r="F7" s="298"/>
      <c r="G7" s="299"/>
      <c r="H7" s="295"/>
    </row>
    <row r="8" spans="1:8" ht="15">
      <c r="A8" s="296"/>
      <c r="B8" s="297"/>
      <c r="C8" s="254">
        <v>4</v>
      </c>
      <c r="D8" s="298"/>
      <c r="E8" s="299"/>
      <c r="F8" s="300"/>
      <c r="G8" s="299"/>
      <c r="H8" s="295"/>
    </row>
    <row r="9" spans="1:8" ht="15">
      <c r="A9" s="296"/>
      <c r="B9" s="297" t="s">
        <v>222</v>
      </c>
      <c r="C9" s="254">
        <v>5</v>
      </c>
      <c r="D9" s="298"/>
      <c r="E9" s="299"/>
      <c r="F9" s="301" t="s">
        <v>222</v>
      </c>
      <c r="G9" s="302"/>
      <c r="H9" s="303"/>
    </row>
    <row r="10" spans="1:8" ht="15">
      <c r="A10" s="282"/>
      <c r="C10" s="281"/>
      <c r="H10" s="304"/>
    </row>
    <row r="11" spans="1:8" ht="15">
      <c r="A11" s="296"/>
      <c r="B11" s="297"/>
      <c r="C11" s="305" t="s">
        <v>205</v>
      </c>
      <c r="D11" s="306"/>
      <c r="E11" s="307"/>
      <c r="F11" s="308"/>
      <c r="G11" s="307"/>
      <c r="H11" s="304"/>
    </row>
    <row r="12" spans="1:8" ht="15">
      <c r="A12" s="296"/>
      <c r="B12" s="297"/>
      <c r="C12" s="305" t="s">
        <v>206</v>
      </c>
      <c r="D12" s="309"/>
      <c r="E12" s="307"/>
      <c r="F12" s="310"/>
      <c r="G12" s="307"/>
      <c r="H12" s="304"/>
    </row>
    <row r="13" spans="1:8" ht="15">
      <c r="A13" s="296"/>
      <c r="B13" s="297"/>
      <c r="C13" s="311"/>
      <c r="D13" s="309"/>
      <c r="E13" s="307"/>
      <c r="F13" s="310"/>
      <c r="G13" s="307"/>
      <c r="H13" s="304"/>
    </row>
    <row r="14" spans="1:8" ht="15" thickBot="1">
      <c r="A14" s="312"/>
      <c r="B14" s="313"/>
      <c r="C14" s="314"/>
      <c r="D14" s="315"/>
      <c r="E14" s="316"/>
      <c r="F14" s="317"/>
      <c r="G14" s="316"/>
      <c r="H14" s="318"/>
    </row>
    <row r="15" spans="1:8" ht="15">
      <c r="A15" s="319">
        <v>2</v>
      </c>
      <c r="B15" s="320"/>
      <c r="C15" s="321">
        <v>6</v>
      </c>
      <c r="D15" s="293"/>
      <c r="E15" s="294"/>
      <c r="F15" s="293"/>
      <c r="G15" s="294"/>
      <c r="H15" s="295"/>
    </row>
    <row r="16" spans="1:8" ht="15">
      <c r="A16" s="296"/>
      <c r="B16" s="297"/>
      <c r="C16" s="321">
        <v>7</v>
      </c>
      <c r="D16" s="298"/>
      <c r="E16" s="299"/>
      <c r="F16" s="298"/>
      <c r="G16" s="299"/>
      <c r="H16" s="295"/>
    </row>
    <row r="17" spans="1:8" ht="15">
      <c r="A17" s="296"/>
      <c r="B17" s="297"/>
      <c r="C17" s="321">
        <v>8</v>
      </c>
      <c r="D17" s="298"/>
      <c r="E17" s="299"/>
      <c r="F17" s="298"/>
      <c r="G17" s="299"/>
      <c r="H17" s="295"/>
    </row>
    <row r="18" spans="1:8" ht="15">
      <c r="A18" s="296"/>
      <c r="B18" s="297"/>
      <c r="C18" s="321">
        <v>9</v>
      </c>
      <c r="D18" s="298"/>
      <c r="E18" s="299"/>
      <c r="F18" s="300"/>
      <c r="G18" s="299"/>
      <c r="H18" s="295"/>
    </row>
    <row r="19" spans="1:8" ht="15">
      <c r="A19" s="296"/>
      <c r="B19" s="297" t="s">
        <v>222</v>
      </c>
      <c r="C19" s="321">
        <v>10</v>
      </c>
      <c r="D19" s="298"/>
      <c r="E19" s="299"/>
      <c r="F19" s="301" t="s">
        <v>222</v>
      </c>
      <c r="G19" s="302"/>
      <c r="H19" s="303"/>
    </row>
    <row r="20" spans="1:8" ht="15">
      <c r="A20" s="282"/>
      <c r="C20" s="281"/>
      <c r="H20" s="304"/>
    </row>
    <row r="21" spans="1:8" ht="15">
      <c r="A21" s="296"/>
      <c r="B21" s="297"/>
      <c r="C21" s="305" t="s">
        <v>205</v>
      </c>
      <c r="D21" s="306"/>
      <c r="E21" s="307"/>
      <c r="F21" s="308"/>
      <c r="G21" s="307"/>
      <c r="H21" s="304"/>
    </row>
    <row r="22" spans="1:8" ht="15">
      <c r="A22" s="296"/>
      <c r="B22" s="297"/>
      <c r="C22" s="305" t="s">
        <v>206</v>
      </c>
      <c r="D22" s="309"/>
      <c r="E22" s="307"/>
      <c r="F22" s="310"/>
      <c r="G22" s="307"/>
      <c r="H22" s="304"/>
    </row>
    <row r="23" spans="1:8" ht="15" thickBot="1">
      <c r="A23" s="312"/>
      <c r="B23" s="313"/>
      <c r="C23" s="314"/>
      <c r="D23" s="309"/>
      <c r="E23" s="307"/>
      <c r="F23" s="310"/>
      <c r="G23" s="307"/>
      <c r="H23" s="304"/>
    </row>
    <row r="24" spans="1:8" ht="15">
      <c r="A24" s="322"/>
      <c r="B24" s="323"/>
      <c r="C24" s="324"/>
      <c r="D24" s="325"/>
      <c r="E24" s="326"/>
      <c r="F24" s="327"/>
      <c r="G24" s="328"/>
      <c r="H24" s="318"/>
    </row>
    <row r="25" spans="1:8" ht="15">
      <c r="A25" s="329">
        <v>3</v>
      </c>
      <c r="B25" s="330"/>
      <c r="C25" s="331">
        <v>11</v>
      </c>
      <c r="D25" s="293"/>
      <c r="E25" s="294"/>
      <c r="F25" s="293"/>
      <c r="G25" s="294"/>
      <c r="H25" s="295"/>
    </row>
    <row r="26" spans="1:8" ht="15">
      <c r="A26" s="332"/>
      <c r="B26" s="333"/>
      <c r="C26" s="331">
        <v>12</v>
      </c>
      <c r="D26" s="298"/>
      <c r="E26" s="299"/>
      <c r="F26" s="298"/>
      <c r="G26" s="299"/>
      <c r="H26" s="295"/>
    </row>
    <row r="27" spans="1:8" ht="15">
      <c r="A27" s="332"/>
      <c r="B27" s="333"/>
      <c r="C27" s="331">
        <v>13</v>
      </c>
      <c r="D27" s="298"/>
      <c r="E27" s="299"/>
      <c r="F27" s="298"/>
      <c r="G27" s="299"/>
      <c r="H27" s="295"/>
    </row>
    <row r="28" spans="1:8" ht="15">
      <c r="A28" s="332"/>
      <c r="B28" s="333"/>
      <c r="C28" s="331">
        <v>14</v>
      </c>
      <c r="D28" s="298"/>
      <c r="E28" s="299"/>
      <c r="F28" s="300"/>
      <c r="G28" s="299"/>
      <c r="H28" s="295"/>
    </row>
    <row r="29" spans="1:8" ht="15">
      <c r="A29" s="332"/>
      <c r="B29" s="333" t="s">
        <v>222</v>
      </c>
      <c r="C29" s="331">
        <v>15</v>
      </c>
      <c r="D29" s="298"/>
      <c r="E29" s="299"/>
      <c r="F29" s="301" t="s">
        <v>222</v>
      </c>
      <c r="G29" s="302"/>
      <c r="H29" s="303"/>
    </row>
    <row r="30" spans="1:8" ht="15">
      <c r="A30" s="282"/>
      <c r="C30" s="281"/>
      <c r="H30" s="304"/>
    </row>
    <row r="31" spans="1:8" ht="15">
      <c r="A31" s="296"/>
      <c r="B31" s="297"/>
      <c r="C31" s="305" t="s">
        <v>205</v>
      </c>
      <c r="D31" s="306"/>
      <c r="E31" s="307"/>
      <c r="F31" s="308"/>
      <c r="G31" s="307"/>
      <c r="H31" s="304"/>
    </row>
    <row r="32" spans="1:8" ht="15">
      <c r="A32" s="296"/>
      <c r="B32" s="297"/>
      <c r="C32" s="305" t="s">
        <v>206</v>
      </c>
      <c r="D32" s="309"/>
      <c r="E32" s="307"/>
      <c r="F32" s="310"/>
      <c r="G32" s="307"/>
      <c r="H32" s="304"/>
    </row>
    <row r="33" spans="1:8" ht="15">
      <c r="A33" s="296"/>
      <c r="B33" s="297"/>
      <c r="C33" s="311"/>
      <c r="D33" s="309"/>
      <c r="E33" s="307"/>
      <c r="F33" s="310"/>
      <c r="G33" s="307"/>
      <c r="H33" s="304"/>
    </row>
    <row r="34" spans="1:8" ht="15" thickBot="1">
      <c r="A34" s="312"/>
      <c r="B34" s="313"/>
      <c r="C34" s="314"/>
      <c r="D34" s="315"/>
      <c r="E34" s="316"/>
      <c r="F34" s="317"/>
      <c r="G34" s="316"/>
      <c r="H34" s="318"/>
    </row>
    <row r="35" spans="1:8" ht="15">
      <c r="A35" s="319">
        <v>4</v>
      </c>
      <c r="B35" s="320"/>
      <c r="C35" s="254">
        <v>16</v>
      </c>
      <c r="D35" s="293"/>
      <c r="E35" s="294"/>
      <c r="F35" s="293"/>
      <c r="G35" s="294"/>
      <c r="H35" s="295"/>
    </row>
    <row r="36" spans="1:8" ht="15">
      <c r="A36" s="296"/>
      <c r="B36" s="297"/>
      <c r="C36" s="321">
        <v>17</v>
      </c>
      <c r="D36" s="298"/>
      <c r="E36" s="299"/>
      <c r="F36" s="298"/>
      <c r="G36" s="299"/>
      <c r="H36" s="295"/>
    </row>
    <row r="37" spans="1:8" ht="15">
      <c r="A37" s="296"/>
      <c r="B37" s="297"/>
      <c r="C37" s="321">
        <v>18</v>
      </c>
      <c r="D37" s="298"/>
      <c r="E37" s="299"/>
      <c r="F37" s="298"/>
      <c r="G37" s="299"/>
      <c r="H37" s="295"/>
    </row>
    <row r="38" spans="1:8" ht="15">
      <c r="A38" s="296"/>
      <c r="B38" s="297"/>
      <c r="C38" s="321">
        <v>19</v>
      </c>
      <c r="D38" s="298"/>
      <c r="E38" s="299"/>
      <c r="F38" s="300"/>
      <c r="G38" s="299"/>
      <c r="H38" s="295"/>
    </row>
    <row r="39" spans="1:8" ht="15">
      <c r="A39" s="296"/>
      <c r="B39" s="297" t="s">
        <v>222</v>
      </c>
      <c r="C39" s="321">
        <v>20</v>
      </c>
      <c r="D39" s="298"/>
      <c r="E39" s="299"/>
      <c r="F39" s="301" t="s">
        <v>222</v>
      </c>
      <c r="G39" s="302"/>
      <c r="H39" s="303"/>
    </row>
    <row r="40" spans="1:8" ht="15">
      <c r="A40" s="282"/>
      <c r="C40" s="281"/>
      <c r="H40" s="304"/>
    </row>
    <row r="41" spans="1:8" ht="15">
      <c r="A41" s="296"/>
      <c r="B41" s="297"/>
      <c r="C41" s="305" t="s">
        <v>205</v>
      </c>
      <c r="D41" s="306"/>
      <c r="E41" s="307"/>
      <c r="F41" s="308"/>
      <c r="G41" s="307"/>
      <c r="H41" s="304"/>
    </row>
    <row r="42" spans="1:8" ht="15">
      <c r="A42" s="296"/>
      <c r="B42" s="297"/>
      <c r="C42" s="305" t="s">
        <v>206</v>
      </c>
      <c r="D42" s="309"/>
      <c r="E42" s="307"/>
      <c r="F42" s="310"/>
      <c r="G42" s="307"/>
      <c r="H42" s="304"/>
    </row>
    <row r="43" spans="1:8" ht="15" thickBot="1">
      <c r="A43" s="312"/>
      <c r="B43" s="313"/>
      <c r="C43" s="314"/>
      <c r="D43" s="309"/>
      <c r="E43" s="307"/>
      <c r="F43" s="310"/>
      <c r="G43" s="307"/>
      <c r="H43" s="304"/>
    </row>
    <row r="44" spans="1:8" ht="15">
      <c r="A44" s="322"/>
      <c r="B44" s="323"/>
      <c r="C44" s="324"/>
      <c r="D44" s="334"/>
      <c r="E44" s="328"/>
      <c r="F44" s="335"/>
      <c r="G44" s="328"/>
      <c r="H44" s="318"/>
    </row>
    <row r="45" spans="1:8" ht="15">
      <c r="A45" s="319">
        <v>5</v>
      </c>
      <c r="B45" s="320"/>
      <c r="C45" s="321">
        <v>21</v>
      </c>
      <c r="D45" s="293"/>
      <c r="E45" s="294"/>
      <c r="F45" s="293"/>
      <c r="G45" s="294"/>
      <c r="H45" s="295"/>
    </row>
    <row r="46" spans="1:8" ht="15">
      <c r="A46" s="296"/>
      <c r="B46" s="297"/>
      <c r="C46" s="321">
        <v>22</v>
      </c>
      <c r="D46" s="298"/>
      <c r="E46" s="299"/>
      <c r="F46" s="298"/>
      <c r="G46" s="299"/>
      <c r="H46" s="295"/>
    </row>
    <row r="47" spans="1:8" ht="15">
      <c r="A47" s="296"/>
      <c r="B47" s="297"/>
      <c r="C47" s="321">
        <v>23</v>
      </c>
      <c r="D47" s="298"/>
      <c r="E47" s="299"/>
      <c r="F47" s="298"/>
      <c r="G47" s="299"/>
      <c r="H47" s="295"/>
    </row>
    <row r="48" spans="1:8" ht="15">
      <c r="A48" s="296"/>
      <c r="B48" s="297" t="s">
        <v>6</v>
      </c>
      <c r="C48" s="321">
        <v>24</v>
      </c>
      <c r="D48" s="298"/>
      <c r="E48" s="299"/>
      <c r="F48" s="300"/>
      <c r="G48" s="299"/>
      <c r="H48" s="295"/>
    </row>
    <row r="49" spans="1:8" ht="15">
      <c r="A49" s="296"/>
      <c r="B49" s="297" t="s">
        <v>222</v>
      </c>
      <c r="C49" s="255">
        <v>25</v>
      </c>
      <c r="D49" s="298"/>
      <c r="E49" s="299"/>
      <c r="F49" s="301" t="s">
        <v>222</v>
      </c>
      <c r="G49" s="302"/>
      <c r="H49" s="303"/>
    </row>
    <row r="50" spans="1:8" ht="15">
      <c r="A50" s="282"/>
      <c r="H50" s="304"/>
    </row>
    <row r="51" spans="1:8" ht="15">
      <c r="A51" s="296"/>
      <c r="B51" s="297"/>
      <c r="C51" s="305" t="s">
        <v>205</v>
      </c>
      <c r="D51" s="306"/>
      <c r="E51" s="307"/>
      <c r="F51" s="308"/>
      <c r="G51" s="307"/>
      <c r="H51" s="304"/>
    </row>
    <row r="52" spans="1:8" ht="15">
      <c r="A52" s="296"/>
      <c r="B52" s="297"/>
      <c r="C52" s="305" t="s">
        <v>206</v>
      </c>
      <c r="D52" s="309"/>
      <c r="E52" s="307"/>
      <c r="F52" s="310"/>
      <c r="G52" s="307"/>
      <c r="H52" s="304"/>
    </row>
    <row r="53" spans="1:8" ht="15">
      <c r="A53" s="296"/>
      <c r="B53" s="297"/>
      <c r="C53" s="311"/>
      <c r="D53" s="309"/>
      <c r="E53" s="307"/>
      <c r="F53" s="310"/>
      <c r="G53" s="307"/>
      <c r="H53" s="304"/>
    </row>
    <row r="54" spans="1:8" ht="15" thickBot="1">
      <c r="A54" s="312"/>
      <c r="B54" s="313"/>
      <c r="C54" s="314"/>
      <c r="D54" s="315"/>
      <c r="E54" s="316"/>
      <c r="F54" s="317"/>
      <c r="G54" s="316"/>
      <c r="H54" s="318"/>
    </row>
    <row r="55" spans="1:8" ht="15">
      <c r="A55" s="319">
        <v>6</v>
      </c>
      <c r="B55" s="336"/>
      <c r="C55" s="254">
        <v>26</v>
      </c>
      <c r="D55" s="293"/>
      <c r="E55" s="294"/>
      <c r="F55" s="293"/>
      <c r="G55" s="294"/>
      <c r="H55" s="295"/>
    </row>
    <row r="56" spans="1:8" ht="15">
      <c r="A56" s="296"/>
      <c r="B56" s="297"/>
      <c r="C56" s="254">
        <v>27</v>
      </c>
      <c r="D56" s="298"/>
      <c r="E56" s="299"/>
      <c r="F56" s="298"/>
      <c r="G56" s="299"/>
      <c r="H56" s="295"/>
    </row>
    <row r="57" spans="1:8" ht="15">
      <c r="A57" s="296"/>
      <c r="B57" s="297"/>
      <c r="C57" s="254">
        <v>28</v>
      </c>
      <c r="D57" s="298"/>
      <c r="E57" s="299"/>
      <c r="F57" s="298"/>
      <c r="G57" s="299"/>
      <c r="H57" s="295"/>
    </row>
    <row r="58" spans="1:8" ht="15">
      <c r="A58" s="296"/>
      <c r="B58" s="297"/>
      <c r="C58" s="254">
        <v>29</v>
      </c>
      <c r="D58" s="298"/>
      <c r="E58" s="299"/>
      <c r="F58" s="300"/>
      <c r="G58" s="299"/>
      <c r="H58" s="295"/>
    </row>
    <row r="59" spans="1:8" ht="15">
      <c r="A59" s="296"/>
      <c r="B59" s="297" t="s">
        <v>222</v>
      </c>
      <c r="C59" s="254">
        <v>30</v>
      </c>
      <c r="D59" s="298"/>
      <c r="E59" s="299"/>
      <c r="F59" s="301" t="s">
        <v>222</v>
      </c>
      <c r="G59" s="302"/>
      <c r="H59" s="303"/>
    </row>
    <row r="60" spans="1:8" ht="15">
      <c r="A60" s="282"/>
      <c r="C60" s="281"/>
      <c r="H60" s="304"/>
    </row>
    <row r="61" spans="1:8" ht="15">
      <c r="A61" s="296"/>
      <c r="B61" s="297"/>
      <c r="C61" s="305" t="s">
        <v>205</v>
      </c>
      <c r="D61" s="306"/>
      <c r="E61" s="307"/>
      <c r="F61" s="308"/>
      <c r="G61" s="307"/>
      <c r="H61" s="304"/>
    </row>
    <row r="62" spans="1:8" ht="15">
      <c r="A62" s="332"/>
      <c r="B62" s="333"/>
      <c r="C62" s="337" t="s">
        <v>206</v>
      </c>
      <c r="D62" s="309"/>
      <c r="E62" s="307"/>
      <c r="F62" s="310"/>
      <c r="G62" s="307"/>
      <c r="H62" s="304"/>
    </row>
    <row r="63" spans="1:8" ht="15">
      <c r="A63" s="332"/>
      <c r="B63" s="333"/>
      <c r="C63" s="339"/>
      <c r="D63" s="309"/>
      <c r="E63" s="307"/>
      <c r="F63" s="310"/>
      <c r="G63" s="307"/>
      <c r="H63" s="304"/>
    </row>
    <row r="64" spans="1:8" ht="15" thickBot="1">
      <c r="A64" s="312"/>
      <c r="B64" s="313"/>
      <c r="C64" s="314"/>
      <c r="D64" s="338"/>
      <c r="E64" s="316"/>
      <c r="F64" s="317"/>
      <c r="G64" s="316"/>
      <c r="H64" s="318"/>
    </row>
    <row r="65" spans="1:8" ht="15">
      <c r="A65" s="319">
        <v>7</v>
      </c>
      <c r="B65" s="336"/>
      <c r="C65" s="254">
        <v>31</v>
      </c>
      <c r="D65" s="293"/>
      <c r="E65" s="294"/>
      <c r="F65" s="293"/>
      <c r="G65" s="294"/>
      <c r="H65" s="295"/>
    </row>
    <row r="66" spans="1:8" ht="15">
      <c r="A66" s="296"/>
      <c r="B66" s="297"/>
      <c r="C66" s="254">
        <v>32</v>
      </c>
      <c r="D66" s="298"/>
      <c r="E66" s="299"/>
      <c r="F66" s="298"/>
      <c r="G66" s="299"/>
      <c r="H66" s="295"/>
    </row>
    <row r="67" spans="1:8" ht="15">
      <c r="A67" s="296"/>
      <c r="B67" s="297"/>
      <c r="C67" s="254">
        <v>33</v>
      </c>
      <c r="D67" s="298"/>
      <c r="E67" s="299"/>
      <c r="F67" s="298"/>
      <c r="G67" s="299"/>
      <c r="H67" s="295"/>
    </row>
    <row r="68" spans="1:8" ht="15">
      <c r="A68" s="296"/>
      <c r="B68" s="297"/>
      <c r="C68" s="254">
        <v>34</v>
      </c>
      <c r="D68" s="298"/>
      <c r="E68" s="299"/>
      <c r="F68" s="300"/>
      <c r="G68" s="299"/>
      <c r="H68" s="295"/>
    </row>
    <row r="69" spans="1:8" ht="15">
      <c r="A69" s="296"/>
      <c r="B69" s="297" t="s">
        <v>222</v>
      </c>
      <c r="C69" s="254">
        <v>35</v>
      </c>
      <c r="D69" s="298"/>
      <c r="E69" s="299"/>
      <c r="F69" s="301" t="s">
        <v>222</v>
      </c>
      <c r="G69" s="302"/>
      <c r="H69" s="303"/>
    </row>
    <row r="70" spans="1:8" ht="15">
      <c r="A70" s="282"/>
      <c r="C70" s="281"/>
      <c r="H70" s="304"/>
    </row>
    <row r="71" spans="1:8" ht="15">
      <c r="A71" s="296"/>
      <c r="B71" s="297"/>
      <c r="C71" s="305" t="s">
        <v>205</v>
      </c>
      <c r="D71" s="306"/>
      <c r="E71" s="307"/>
      <c r="F71" s="308"/>
      <c r="G71" s="307"/>
      <c r="H71" s="304"/>
    </row>
    <row r="72" spans="1:8" ht="15">
      <c r="A72" s="332"/>
      <c r="B72" s="333"/>
      <c r="C72" s="337" t="s">
        <v>206</v>
      </c>
      <c r="D72" s="309"/>
      <c r="E72" s="307"/>
      <c r="F72" s="310"/>
      <c r="G72" s="307"/>
      <c r="H72" s="304"/>
    </row>
    <row r="73" spans="1:8" ht="15">
      <c r="A73" s="332"/>
      <c r="B73" s="333"/>
      <c r="C73" s="339"/>
      <c r="D73" s="309"/>
      <c r="E73" s="307"/>
      <c r="F73" s="310"/>
      <c r="G73" s="307"/>
      <c r="H73" s="304"/>
    </row>
    <row r="74" spans="1:8" ht="15" thickBot="1">
      <c r="A74" s="312"/>
      <c r="B74" s="313"/>
      <c r="C74" s="314"/>
      <c r="D74" s="338"/>
      <c r="E74" s="316"/>
      <c r="F74" s="317"/>
      <c r="G74" s="316"/>
      <c r="H74" s="318"/>
    </row>
    <row r="75" spans="1:8" ht="15">
      <c r="A75" s="319">
        <v>8</v>
      </c>
      <c r="B75" s="340"/>
      <c r="C75" s="254">
        <v>36</v>
      </c>
      <c r="D75" s="293"/>
      <c r="E75" s="294"/>
      <c r="F75" s="293"/>
      <c r="G75" s="294"/>
      <c r="H75" s="295"/>
    </row>
    <row r="76" spans="1:8" ht="15">
      <c r="A76" s="296"/>
      <c r="B76" s="297"/>
      <c r="C76" s="254">
        <v>37</v>
      </c>
      <c r="D76" s="298"/>
      <c r="E76" s="299"/>
      <c r="F76" s="298"/>
      <c r="G76" s="299"/>
      <c r="H76" s="295"/>
    </row>
    <row r="77" spans="1:8" ht="15">
      <c r="A77" s="296"/>
      <c r="B77" s="297"/>
      <c r="C77" s="254">
        <v>38</v>
      </c>
      <c r="D77" s="298"/>
      <c r="E77" s="299"/>
      <c r="F77" s="298"/>
      <c r="G77" s="299"/>
      <c r="H77" s="295"/>
    </row>
    <row r="78" spans="1:8" ht="15">
      <c r="A78" s="296"/>
      <c r="B78" s="297"/>
      <c r="C78" s="254">
        <v>39</v>
      </c>
      <c r="D78" s="298"/>
      <c r="E78" s="299"/>
      <c r="F78" s="300"/>
      <c r="G78" s="299"/>
      <c r="H78" s="295"/>
    </row>
    <row r="79" spans="1:8" ht="15">
      <c r="A79" s="296"/>
      <c r="B79" s="297" t="s">
        <v>222</v>
      </c>
      <c r="C79" s="254">
        <v>40</v>
      </c>
      <c r="D79" s="298"/>
      <c r="E79" s="299"/>
      <c r="F79" s="301" t="s">
        <v>222</v>
      </c>
      <c r="G79" s="302"/>
      <c r="H79" s="303"/>
    </row>
    <row r="80" spans="1:8" ht="15">
      <c r="A80" s="282"/>
      <c r="C80" s="281"/>
      <c r="H80" s="304"/>
    </row>
    <row r="81" spans="1:8" ht="15">
      <c r="A81" s="296"/>
      <c r="B81" s="297"/>
      <c r="C81" s="305" t="s">
        <v>205</v>
      </c>
      <c r="D81" s="306"/>
      <c r="E81" s="307"/>
      <c r="F81" s="308"/>
      <c r="G81" s="307"/>
      <c r="H81" s="304"/>
    </row>
    <row r="82" spans="1:8" ht="15">
      <c r="A82" s="332"/>
      <c r="B82" s="333"/>
      <c r="C82" s="337" t="s">
        <v>206</v>
      </c>
      <c r="D82" s="309"/>
      <c r="E82" s="307"/>
      <c r="F82" s="310"/>
      <c r="G82" s="307"/>
      <c r="H82" s="304"/>
    </row>
    <row r="83" spans="1:8" ht="15">
      <c r="A83" s="332"/>
      <c r="B83" s="333"/>
      <c r="C83" s="339"/>
      <c r="D83" s="309"/>
      <c r="E83" s="307"/>
      <c r="F83" s="310"/>
      <c r="G83" s="307"/>
      <c r="H83" s="304"/>
    </row>
    <row r="84" spans="1:8" ht="15" thickBot="1">
      <c r="A84" s="312"/>
      <c r="B84" s="313"/>
      <c r="C84" s="314"/>
      <c r="D84" s="341"/>
      <c r="E84" s="316"/>
      <c r="F84" s="317"/>
      <c r="G84" s="316"/>
      <c r="H84" s="318"/>
    </row>
    <row r="85" spans="1:8" ht="15">
      <c r="A85" s="319">
        <v>9</v>
      </c>
      <c r="B85" s="336"/>
      <c r="C85" s="254">
        <v>41</v>
      </c>
      <c r="D85" s="293"/>
      <c r="E85" s="294"/>
      <c r="F85" s="293"/>
      <c r="G85" s="294"/>
      <c r="H85" s="295"/>
    </row>
    <row r="86" spans="1:8" ht="15">
      <c r="A86" s="296"/>
      <c r="B86" s="297"/>
      <c r="C86" s="254">
        <v>42</v>
      </c>
      <c r="D86" s="298"/>
      <c r="E86" s="299"/>
      <c r="F86" s="298"/>
      <c r="G86" s="299"/>
      <c r="H86" s="295"/>
    </row>
    <row r="87" spans="1:8" ht="15">
      <c r="A87" s="296"/>
      <c r="B87" s="297"/>
      <c r="C87" s="254">
        <v>43</v>
      </c>
      <c r="D87" s="298"/>
      <c r="E87" s="299"/>
      <c r="F87" s="298"/>
      <c r="G87" s="299"/>
      <c r="H87" s="295"/>
    </row>
    <row r="88" spans="1:8" ht="15">
      <c r="A88" s="296"/>
      <c r="B88" s="297"/>
      <c r="C88" s="254">
        <v>44</v>
      </c>
      <c r="D88" s="298"/>
      <c r="E88" s="299"/>
      <c r="F88" s="300"/>
      <c r="G88" s="299"/>
      <c r="H88" s="295"/>
    </row>
    <row r="89" spans="1:8" ht="15">
      <c r="A89" s="296"/>
      <c r="B89" s="297" t="s">
        <v>222</v>
      </c>
      <c r="C89" s="254">
        <v>45</v>
      </c>
      <c r="D89" s="298"/>
      <c r="E89" s="299"/>
      <c r="F89" s="301" t="s">
        <v>222</v>
      </c>
      <c r="G89" s="302"/>
      <c r="H89" s="303"/>
    </row>
    <row r="90" spans="1:8" ht="15">
      <c r="A90" s="282"/>
      <c r="C90" s="281"/>
      <c r="H90" s="304"/>
    </row>
    <row r="91" spans="1:8" ht="15">
      <c r="A91" s="296"/>
      <c r="B91" s="297"/>
      <c r="C91" s="305" t="s">
        <v>205</v>
      </c>
      <c r="D91" s="306"/>
      <c r="E91" s="307"/>
      <c r="F91" s="308"/>
      <c r="G91" s="307"/>
      <c r="H91" s="304"/>
    </row>
    <row r="92" spans="1:8" ht="15">
      <c r="A92" s="332"/>
      <c r="B92" s="333"/>
      <c r="C92" s="337" t="s">
        <v>206</v>
      </c>
      <c r="D92" s="309"/>
      <c r="E92" s="307"/>
      <c r="F92" s="310"/>
      <c r="G92" s="307"/>
      <c r="H92" s="304"/>
    </row>
    <row r="93" spans="1:8" ht="15">
      <c r="A93" s="332"/>
      <c r="B93" s="333"/>
      <c r="C93" s="339"/>
      <c r="D93" s="309"/>
      <c r="E93" s="307"/>
      <c r="F93" s="310"/>
      <c r="G93" s="307"/>
      <c r="H93" s="304"/>
    </row>
    <row r="94" spans="1:8" ht="15" thickBot="1">
      <c r="A94" s="312"/>
      <c r="B94" s="313"/>
      <c r="C94" s="314"/>
      <c r="D94" s="338"/>
      <c r="E94" s="316"/>
      <c r="F94" s="317"/>
      <c r="G94" s="316"/>
      <c r="H94" s="318"/>
    </row>
    <row r="95" spans="1:8" ht="15">
      <c r="A95" s="319">
        <v>10</v>
      </c>
      <c r="B95" s="291"/>
      <c r="C95" s="321">
        <v>46</v>
      </c>
      <c r="D95" s="293"/>
      <c r="E95" s="294"/>
      <c r="F95" s="293"/>
      <c r="G95" s="294"/>
      <c r="H95" s="295"/>
    </row>
    <row r="96" spans="1:8" ht="15">
      <c r="A96" s="296"/>
      <c r="B96" s="297"/>
      <c r="C96" s="321">
        <v>47</v>
      </c>
      <c r="D96" s="298"/>
      <c r="E96" s="299"/>
      <c r="F96" s="298"/>
      <c r="G96" s="299"/>
      <c r="H96" s="295"/>
    </row>
    <row r="97" spans="1:8" ht="15">
      <c r="A97" s="296"/>
      <c r="B97" s="297"/>
      <c r="C97" s="321">
        <v>48</v>
      </c>
      <c r="D97" s="298"/>
      <c r="E97" s="299"/>
      <c r="F97" s="298"/>
      <c r="G97" s="299"/>
      <c r="H97" s="295"/>
    </row>
    <row r="98" spans="1:8" ht="15">
      <c r="A98" s="296"/>
      <c r="B98" s="297"/>
      <c r="C98" s="321">
        <v>49</v>
      </c>
      <c r="D98" s="298"/>
      <c r="E98" s="299"/>
      <c r="F98" s="300"/>
      <c r="G98" s="299"/>
      <c r="H98" s="295"/>
    </row>
    <row r="99" spans="1:8" ht="15">
      <c r="A99" s="296"/>
      <c r="B99" s="297" t="s">
        <v>222</v>
      </c>
      <c r="C99" s="321">
        <v>50</v>
      </c>
      <c r="D99" s="298"/>
      <c r="E99" s="299"/>
      <c r="F99" s="301" t="s">
        <v>222</v>
      </c>
      <c r="G99" s="302"/>
      <c r="H99" s="303"/>
    </row>
    <row r="100" spans="1:8" ht="15">
      <c r="A100" s="282"/>
      <c r="H100" s="304"/>
    </row>
    <row r="101" spans="1:8" ht="15">
      <c r="A101" s="296"/>
      <c r="B101" s="297"/>
      <c r="C101" s="305" t="s">
        <v>205</v>
      </c>
      <c r="D101" s="306"/>
      <c r="E101" s="307"/>
      <c r="F101" s="308"/>
      <c r="G101" s="307"/>
      <c r="H101" s="304"/>
    </row>
    <row r="102" spans="1:8" ht="15">
      <c r="A102" s="332"/>
      <c r="B102" s="333"/>
      <c r="C102" s="337" t="s">
        <v>206</v>
      </c>
      <c r="D102" s="309"/>
      <c r="E102" s="307"/>
      <c r="F102" s="310"/>
      <c r="G102" s="307"/>
      <c r="H102" s="304"/>
    </row>
    <row r="103" spans="1:8" ht="15">
      <c r="A103" s="296"/>
      <c r="B103" s="297"/>
      <c r="C103" s="342"/>
      <c r="D103" s="309"/>
      <c r="E103" s="307"/>
      <c r="F103" s="310"/>
      <c r="G103" s="307"/>
      <c r="H103" s="304"/>
    </row>
    <row r="104" spans="1:8" ht="15">
      <c r="A104" s="296"/>
      <c r="B104" s="297"/>
      <c r="C104" s="304"/>
      <c r="D104" s="297"/>
      <c r="E104" s="304"/>
      <c r="F104" s="308"/>
      <c r="G104" s="304"/>
      <c r="H104" s="304"/>
    </row>
    <row r="105" spans="1:8" ht="15">
      <c r="A105" s="296"/>
      <c r="B105" s="297"/>
      <c r="C105" s="304"/>
      <c r="D105" s="297"/>
      <c r="E105" s="304"/>
      <c r="F105" s="308"/>
      <c r="G105" s="304"/>
      <c r="H105" s="304"/>
    </row>
    <row r="106" spans="1:8" ht="15">
      <c r="A106" s="296"/>
      <c r="B106" s="297"/>
      <c r="C106" s="304"/>
      <c r="D106" s="297"/>
      <c r="E106" s="304"/>
      <c r="F106" s="308"/>
      <c r="G106" s="304"/>
      <c r="H106" s="304"/>
    </row>
    <row r="107" spans="1:8" ht="15">
      <c r="A107" s="296"/>
      <c r="B107" s="297"/>
      <c r="C107" s="304"/>
      <c r="D107" s="297"/>
      <c r="E107" s="304"/>
      <c r="F107" s="308"/>
      <c r="G107" s="304"/>
      <c r="H107" s="304"/>
    </row>
    <row r="108" spans="1:8" ht="15">
      <c r="A108" s="296"/>
      <c r="B108" s="297"/>
      <c r="C108" s="304"/>
      <c r="D108" s="297"/>
      <c r="E108" s="304"/>
      <c r="F108" s="308"/>
      <c r="G108" s="304"/>
      <c r="H108" s="304"/>
    </row>
    <row r="109" spans="1:8" ht="15">
      <c r="A109" s="296"/>
      <c r="B109" s="297"/>
      <c r="C109" s="304"/>
      <c r="D109" s="297"/>
      <c r="E109" s="304"/>
      <c r="F109" s="308"/>
      <c r="G109" s="304"/>
      <c r="H109" s="304"/>
    </row>
    <row r="110" spans="1:8" ht="15">
      <c r="A110" s="296"/>
      <c r="B110" s="297"/>
      <c r="C110" s="304"/>
      <c r="D110" s="297"/>
      <c r="E110" s="304"/>
      <c r="F110" s="308"/>
      <c r="G110" s="304"/>
      <c r="H110" s="304"/>
    </row>
    <row r="111" spans="1:8" ht="15">
      <c r="A111" s="296"/>
      <c r="B111" s="297"/>
      <c r="C111" s="304"/>
      <c r="D111" s="297"/>
      <c r="E111" s="304"/>
      <c r="F111" s="308"/>
      <c r="G111" s="304"/>
      <c r="H111" s="304"/>
    </row>
    <row r="112" spans="1:8" ht="15">
      <c r="A112" s="296"/>
      <c r="B112" s="297"/>
      <c r="C112" s="304"/>
      <c r="D112" s="297"/>
      <c r="E112" s="304"/>
      <c r="F112" s="308"/>
      <c r="G112" s="304"/>
      <c r="H112" s="304"/>
    </row>
    <row r="113" spans="1:8" ht="15">
      <c r="A113" s="296"/>
      <c r="B113" s="297"/>
      <c r="C113" s="304"/>
      <c r="D113" s="297"/>
      <c r="E113" s="304"/>
      <c r="F113" s="308"/>
      <c r="G113" s="304"/>
      <c r="H113" s="304"/>
    </row>
    <row r="114" spans="1:8" ht="15">
      <c r="A114" s="296"/>
      <c r="B114" s="297"/>
      <c r="C114" s="304"/>
      <c r="D114" s="297"/>
      <c r="E114" s="304"/>
      <c r="F114" s="308"/>
      <c r="G114" s="304"/>
      <c r="H114" s="304"/>
    </row>
    <row r="115" spans="1:8" ht="15">
      <c r="A115" s="296"/>
      <c r="B115" s="297"/>
      <c r="C115" s="304"/>
      <c r="D115" s="297"/>
      <c r="E115" s="304"/>
      <c r="F115" s="308"/>
      <c r="G115" s="304"/>
      <c r="H115" s="304"/>
    </row>
    <row r="116" spans="1:8" ht="15">
      <c r="A116" s="296"/>
      <c r="B116" s="297"/>
      <c r="C116" s="304"/>
      <c r="D116" s="297"/>
      <c r="E116" s="304"/>
      <c r="F116" s="308"/>
      <c r="G116" s="304"/>
      <c r="H116" s="304"/>
    </row>
    <row r="117" spans="1:8" ht="15">
      <c r="A117" s="296"/>
      <c r="B117" s="297"/>
      <c r="C117" s="304"/>
      <c r="D117" s="297"/>
      <c r="E117" s="304"/>
      <c r="F117" s="308"/>
      <c r="G117" s="304"/>
      <c r="H117" s="304"/>
    </row>
    <row r="118" spans="1:8" ht="15">
      <c r="A118" s="296"/>
      <c r="B118" s="297"/>
      <c r="C118" s="304"/>
      <c r="D118" s="297"/>
      <c r="E118" s="304"/>
      <c r="F118" s="308"/>
      <c r="G118" s="304"/>
      <c r="H118" s="304"/>
    </row>
    <row r="119" spans="1:8" ht="15">
      <c r="A119" s="296"/>
      <c r="B119" s="297"/>
      <c r="C119" s="304"/>
      <c r="D119" s="297"/>
      <c r="E119" s="304"/>
      <c r="F119" s="308"/>
      <c r="G119" s="304"/>
      <c r="H119" s="304"/>
    </row>
    <row r="120" spans="1:8" ht="15">
      <c r="A120" s="296"/>
      <c r="B120" s="297"/>
      <c r="C120" s="304"/>
      <c r="D120" s="297"/>
      <c r="E120" s="304"/>
      <c r="F120" s="308"/>
      <c r="G120" s="304"/>
      <c r="H120" s="304"/>
    </row>
    <row r="121" spans="1:8" ht="15">
      <c r="A121" s="296"/>
      <c r="B121" s="297"/>
      <c r="C121" s="304"/>
      <c r="D121" s="297"/>
      <c r="E121" s="304"/>
      <c r="F121" s="308"/>
      <c r="G121" s="304"/>
      <c r="H121" s="304"/>
    </row>
    <row r="122" spans="1:8" ht="15">
      <c r="A122" s="296"/>
      <c r="B122" s="297"/>
      <c r="C122" s="304"/>
      <c r="D122" s="297"/>
      <c r="E122" s="304"/>
      <c r="F122" s="308"/>
      <c r="G122" s="304"/>
      <c r="H122" s="304"/>
    </row>
    <row r="123" spans="1:8" ht="15">
      <c r="A123" s="296"/>
      <c r="B123" s="297"/>
      <c r="C123" s="304"/>
      <c r="D123" s="297"/>
      <c r="E123" s="304"/>
      <c r="F123" s="308"/>
      <c r="G123" s="304"/>
      <c r="H123" s="304"/>
    </row>
    <row r="124" spans="1:8" ht="15">
      <c r="A124" s="296"/>
      <c r="B124" s="297"/>
      <c r="C124" s="304"/>
      <c r="D124" s="297"/>
      <c r="E124" s="304"/>
      <c r="F124" s="308"/>
      <c r="G124" s="304"/>
      <c r="H124" s="304"/>
    </row>
    <row r="125" spans="1:8" ht="15">
      <c r="A125" s="296"/>
      <c r="B125" s="297"/>
      <c r="C125" s="304"/>
      <c r="D125" s="297"/>
      <c r="E125" s="304"/>
      <c r="F125" s="308"/>
      <c r="G125" s="304"/>
      <c r="H125" s="304"/>
    </row>
    <row r="126" spans="1:8" ht="15">
      <c r="A126" s="296"/>
      <c r="B126" s="297"/>
      <c r="C126" s="304"/>
      <c r="D126" s="297"/>
      <c r="E126" s="304"/>
      <c r="F126" s="308"/>
      <c r="G126" s="304"/>
      <c r="H126" s="304"/>
    </row>
    <row r="127" spans="1:8" ht="15">
      <c r="A127" s="296"/>
      <c r="B127" s="297"/>
      <c r="C127" s="304"/>
      <c r="D127" s="297"/>
      <c r="E127" s="304"/>
      <c r="F127" s="308"/>
      <c r="G127" s="304"/>
      <c r="H127" s="304"/>
    </row>
    <row r="128" spans="1:8" ht="15">
      <c r="A128" s="296"/>
      <c r="B128" s="297"/>
      <c r="C128" s="304"/>
      <c r="D128" s="297"/>
      <c r="E128" s="304"/>
      <c r="F128" s="308"/>
      <c r="G128" s="304"/>
      <c r="H128" s="304"/>
    </row>
    <row r="129" spans="1:8" ht="15">
      <c r="A129" s="296"/>
      <c r="B129" s="297"/>
      <c r="C129" s="304"/>
      <c r="D129" s="297"/>
      <c r="E129" s="304"/>
      <c r="F129" s="308"/>
      <c r="G129" s="304"/>
      <c r="H129" s="304"/>
    </row>
    <row r="130" spans="1:8" ht="15">
      <c r="A130" s="296"/>
      <c r="B130" s="297"/>
      <c r="C130" s="304"/>
      <c r="D130" s="297"/>
      <c r="E130" s="304"/>
      <c r="F130" s="308"/>
      <c r="G130" s="304"/>
      <c r="H130" s="304"/>
    </row>
    <row r="131" spans="1:8" ht="15">
      <c r="A131" s="296"/>
      <c r="B131" s="297"/>
      <c r="C131" s="304"/>
      <c r="D131" s="297"/>
      <c r="E131" s="304"/>
      <c r="F131" s="308"/>
      <c r="G131" s="304"/>
      <c r="H131" s="304"/>
    </row>
    <row r="132" spans="1:8" ht="15">
      <c r="A132" s="296"/>
      <c r="B132" s="297"/>
      <c r="C132" s="304"/>
      <c r="D132" s="297"/>
      <c r="E132" s="304"/>
      <c r="F132" s="308"/>
      <c r="G132" s="304"/>
      <c r="H132" s="304"/>
    </row>
    <row r="133" spans="1:8" ht="15">
      <c r="A133" s="296"/>
      <c r="B133" s="297"/>
      <c r="C133" s="304"/>
      <c r="D133" s="297"/>
      <c r="E133" s="304"/>
      <c r="F133" s="308"/>
      <c r="G133" s="304"/>
      <c r="H133" s="304"/>
    </row>
    <row r="134" spans="1:8" ht="15">
      <c r="A134" s="296"/>
      <c r="B134" s="297"/>
      <c r="C134" s="304"/>
      <c r="D134" s="297"/>
      <c r="E134" s="304"/>
      <c r="F134" s="308"/>
      <c r="G134" s="304"/>
      <c r="H134" s="304"/>
    </row>
    <row r="135" spans="1:8" ht="15">
      <c r="A135" s="296"/>
      <c r="B135" s="297"/>
      <c r="C135" s="304"/>
      <c r="D135" s="297"/>
      <c r="E135" s="304"/>
      <c r="F135" s="308"/>
      <c r="G135" s="304"/>
      <c r="H135" s="304"/>
    </row>
    <row r="136" spans="1:8" ht="15">
      <c r="A136" s="296"/>
      <c r="B136" s="297"/>
      <c r="C136" s="304"/>
      <c r="D136" s="297"/>
      <c r="E136" s="304"/>
      <c r="F136" s="308"/>
      <c r="G136" s="304"/>
      <c r="H136" s="304"/>
    </row>
    <row r="137" spans="1:8" ht="15">
      <c r="A137" s="296"/>
      <c r="B137" s="297"/>
      <c r="C137" s="304"/>
      <c r="D137" s="297"/>
      <c r="E137" s="304"/>
      <c r="F137" s="308"/>
      <c r="G137" s="304"/>
      <c r="H137" s="304"/>
    </row>
    <row r="138" spans="1:8" ht="15">
      <c r="A138" s="296"/>
      <c r="B138" s="297"/>
      <c r="C138" s="304"/>
      <c r="D138" s="297"/>
      <c r="E138" s="304"/>
      <c r="F138" s="308"/>
      <c r="G138" s="304"/>
      <c r="H138" s="304"/>
    </row>
    <row r="139" spans="1:8" ht="15">
      <c r="A139" s="296"/>
      <c r="B139" s="297"/>
      <c r="C139" s="304"/>
      <c r="D139" s="297"/>
      <c r="E139" s="304"/>
      <c r="F139" s="308"/>
      <c r="G139" s="304"/>
      <c r="H139" s="304"/>
    </row>
    <row r="140" spans="1:8" ht="15">
      <c r="A140" s="296"/>
      <c r="B140" s="297"/>
      <c r="C140" s="304"/>
      <c r="D140" s="297"/>
      <c r="E140" s="304"/>
      <c r="F140" s="308"/>
      <c r="G140" s="304"/>
      <c r="H140" s="304"/>
    </row>
    <row r="141" spans="1:8" ht="15">
      <c r="A141" s="296"/>
      <c r="B141" s="297"/>
      <c r="C141" s="304"/>
      <c r="D141" s="297"/>
      <c r="E141" s="304"/>
      <c r="F141" s="308"/>
      <c r="G141" s="304"/>
      <c r="H141" s="304"/>
    </row>
    <row r="142" spans="1:8" ht="15">
      <c r="A142" s="296"/>
      <c r="B142" s="297"/>
      <c r="C142" s="304"/>
      <c r="D142" s="297"/>
      <c r="E142" s="304"/>
      <c r="F142" s="308"/>
      <c r="G142" s="304"/>
      <c r="H142" s="304"/>
    </row>
    <row r="143" spans="1:8" ht="15">
      <c r="A143" s="296"/>
      <c r="B143" s="297"/>
      <c r="C143" s="304"/>
      <c r="D143" s="297"/>
      <c r="E143" s="304"/>
      <c r="F143" s="308"/>
      <c r="G143" s="304"/>
      <c r="H143" s="304"/>
    </row>
    <row r="144" spans="1:8" ht="15">
      <c r="A144" s="296"/>
      <c r="B144" s="297"/>
      <c r="C144" s="304"/>
      <c r="D144" s="297"/>
      <c r="E144" s="304"/>
      <c r="F144" s="308"/>
      <c r="G144" s="304"/>
      <c r="H144" s="304"/>
    </row>
    <row r="145" spans="1:8" ht="15">
      <c r="A145" s="296"/>
      <c r="B145" s="297"/>
      <c r="C145" s="304"/>
      <c r="D145" s="297"/>
      <c r="E145" s="304"/>
      <c r="F145" s="308"/>
      <c r="G145" s="304"/>
      <c r="H145" s="304"/>
    </row>
    <row r="146" spans="1:8" ht="15">
      <c r="A146" s="296"/>
      <c r="B146" s="297"/>
      <c r="C146" s="304"/>
      <c r="D146" s="297"/>
      <c r="E146" s="304"/>
      <c r="F146" s="308"/>
      <c r="G146" s="304"/>
      <c r="H146" s="304"/>
    </row>
    <row r="147" spans="1:8" ht="15">
      <c r="A147" s="296"/>
      <c r="B147" s="297"/>
      <c r="C147" s="304"/>
      <c r="D147" s="297"/>
      <c r="E147" s="304"/>
      <c r="F147" s="308"/>
      <c r="G147" s="304"/>
      <c r="H147" s="304"/>
    </row>
    <row r="148" spans="1:8" ht="15">
      <c r="A148" s="296"/>
      <c r="B148" s="297"/>
      <c r="C148" s="304"/>
      <c r="D148" s="297"/>
      <c r="E148" s="304"/>
      <c r="F148" s="308"/>
      <c r="G148" s="304"/>
      <c r="H148" s="304"/>
    </row>
    <row r="149" spans="1:8" ht="15">
      <c r="A149" s="296"/>
      <c r="B149" s="297"/>
      <c r="C149" s="304"/>
      <c r="D149" s="297"/>
      <c r="E149" s="304"/>
      <c r="F149" s="308"/>
      <c r="G149" s="304"/>
      <c r="H149" s="304"/>
    </row>
    <row r="150" spans="1:8" ht="15">
      <c r="A150" s="296"/>
      <c r="B150" s="297"/>
      <c r="C150" s="304"/>
      <c r="D150" s="297"/>
      <c r="E150" s="304"/>
      <c r="F150" s="308"/>
      <c r="G150" s="304"/>
      <c r="H150" s="304"/>
    </row>
    <row r="151" spans="1:8" ht="15">
      <c r="A151" s="296"/>
      <c r="B151" s="297"/>
      <c r="C151" s="304"/>
      <c r="D151" s="297"/>
      <c r="E151" s="304"/>
      <c r="F151" s="308"/>
      <c r="G151" s="304"/>
      <c r="H151" s="304"/>
    </row>
    <row r="152" spans="1:8" ht="15">
      <c r="A152" s="296"/>
      <c r="B152" s="297"/>
      <c r="C152" s="304"/>
      <c r="D152" s="297"/>
      <c r="E152" s="304"/>
      <c r="F152" s="308"/>
      <c r="G152" s="304"/>
      <c r="H152" s="304"/>
    </row>
    <row r="153" spans="1:8" ht="15">
      <c r="A153" s="296"/>
      <c r="B153" s="297"/>
      <c r="C153" s="304"/>
      <c r="D153" s="297"/>
      <c r="E153" s="304"/>
      <c r="F153" s="308"/>
      <c r="G153" s="304"/>
      <c r="H153" s="304"/>
    </row>
    <row r="154" spans="1:8" ht="15">
      <c r="A154" s="296"/>
      <c r="B154" s="297"/>
      <c r="C154" s="304"/>
      <c r="D154" s="297"/>
      <c r="E154" s="304"/>
      <c r="F154" s="308"/>
      <c r="G154" s="304"/>
      <c r="H154" s="304"/>
    </row>
    <row r="155" spans="1:8" ht="15">
      <c r="A155" s="296"/>
      <c r="B155" s="297"/>
      <c r="C155" s="304"/>
      <c r="D155" s="297"/>
      <c r="E155" s="304"/>
      <c r="F155" s="308"/>
      <c r="G155" s="304"/>
      <c r="H155" s="304"/>
    </row>
    <row r="156" spans="1:8" ht="15">
      <c r="A156" s="296"/>
      <c r="B156" s="297"/>
      <c r="C156" s="304"/>
      <c r="D156" s="297"/>
      <c r="E156" s="304"/>
      <c r="F156" s="308"/>
      <c r="G156" s="304"/>
      <c r="H156" s="304"/>
    </row>
    <row r="157" spans="1:8" ht="15">
      <c r="A157" s="296"/>
      <c r="B157" s="297"/>
      <c r="C157" s="304"/>
      <c r="D157" s="297"/>
      <c r="E157" s="304"/>
      <c r="F157" s="308"/>
      <c r="G157" s="304"/>
      <c r="H157" s="304"/>
    </row>
    <row r="158" spans="1:8" ht="15">
      <c r="A158" s="296"/>
      <c r="B158" s="297"/>
      <c r="C158" s="304"/>
      <c r="D158" s="297"/>
      <c r="E158" s="304"/>
      <c r="F158" s="308"/>
      <c r="G158" s="304"/>
      <c r="H158" s="304"/>
    </row>
    <row r="159" spans="1:8" ht="15">
      <c r="A159" s="296"/>
      <c r="B159" s="297"/>
      <c r="C159" s="304"/>
      <c r="D159" s="297"/>
      <c r="E159" s="304"/>
      <c r="F159" s="308"/>
      <c r="G159" s="304"/>
      <c r="H159" s="304"/>
    </row>
    <row r="160" spans="1:8" ht="15">
      <c r="A160" s="296"/>
      <c r="B160" s="297"/>
      <c r="C160" s="304"/>
      <c r="D160" s="297"/>
      <c r="E160" s="304"/>
      <c r="F160" s="308"/>
      <c r="G160" s="304"/>
      <c r="H160" s="304"/>
    </row>
    <row r="161" spans="1:8" ht="15">
      <c r="A161" s="296"/>
      <c r="B161" s="297"/>
      <c r="C161" s="304"/>
      <c r="D161" s="297"/>
      <c r="E161" s="304"/>
      <c r="F161" s="308"/>
      <c r="G161" s="304"/>
      <c r="H161" s="304"/>
    </row>
    <row r="162" spans="1:8" ht="15">
      <c r="A162" s="296"/>
      <c r="B162" s="297"/>
      <c r="C162" s="304"/>
      <c r="D162" s="297"/>
      <c r="E162" s="304"/>
      <c r="F162" s="308"/>
      <c r="G162" s="304"/>
      <c r="H162" s="304"/>
    </row>
    <row r="163" spans="1:8" ht="15">
      <c r="A163" s="296"/>
      <c r="B163" s="297"/>
      <c r="C163" s="304"/>
      <c r="D163" s="297"/>
      <c r="E163" s="304"/>
      <c r="F163" s="308"/>
      <c r="G163" s="304"/>
      <c r="H163" s="304"/>
    </row>
    <row r="164" spans="1:8" ht="15">
      <c r="A164" s="296"/>
      <c r="B164" s="297"/>
      <c r="C164" s="304"/>
      <c r="D164" s="297"/>
      <c r="E164" s="304"/>
      <c r="F164" s="308"/>
      <c r="G164" s="304"/>
      <c r="H164" s="304"/>
    </row>
    <row r="165" spans="1:8" ht="15">
      <c r="A165" s="296"/>
      <c r="B165" s="297"/>
      <c r="C165" s="304"/>
      <c r="D165" s="297"/>
      <c r="E165" s="304"/>
      <c r="F165" s="308"/>
      <c r="G165" s="304"/>
      <c r="H165" s="304"/>
    </row>
    <row r="166" spans="1:8" ht="15">
      <c r="A166" s="296"/>
      <c r="B166" s="297"/>
      <c r="C166" s="304"/>
      <c r="D166" s="297"/>
      <c r="E166" s="304"/>
      <c r="F166" s="308"/>
      <c r="G166" s="304"/>
      <c r="H166" s="304"/>
    </row>
    <row r="167" spans="1:8" ht="15">
      <c r="A167" s="296"/>
      <c r="B167" s="297"/>
      <c r="C167" s="304"/>
      <c r="D167" s="297"/>
      <c r="E167" s="304"/>
      <c r="F167" s="308"/>
      <c r="G167" s="304"/>
      <c r="H167" s="304"/>
    </row>
    <row r="168" spans="1:8" ht="15">
      <c r="A168" s="296"/>
      <c r="B168" s="297"/>
      <c r="C168" s="304"/>
      <c r="D168" s="297"/>
      <c r="E168" s="304"/>
      <c r="F168" s="308"/>
      <c r="G168" s="304"/>
      <c r="H168" s="304"/>
    </row>
    <row r="169" spans="1:8" ht="15">
      <c r="A169" s="296"/>
      <c r="B169" s="297"/>
      <c r="C169" s="304"/>
      <c r="D169" s="297"/>
      <c r="E169" s="304"/>
      <c r="F169" s="308"/>
      <c r="G169" s="304"/>
      <c r="H169" s="304"/>
    </row>
    <row r="170" spans="1:8" ht="15">
      <c r="A170" s="296"/>
      <c r="B170" s="297"/>
      <c r="C170" s="304"/>
      <c r="D170" s="297"/>
      <c r="E170" s="304"/>
      <c r="F170" s="308"/>
      <c r="G170" s="304"/>
      <c r="H170" s="304"/>
    </row>
    <row r="171" spans="1:8" ht="15">
      <c r="A171" s="296"/>
      <c r="B171" s="297"/>
      <c r="C171" s="304"/>
      <c r="D171" s="297"/>
      <c r="E171" s="304"/>
      <c r="F171" s="308"/>
      <c r="G171" s="304"/>
      <c r="H171" s="304"/>
    </row>
    <row r="172" spans="1:8" ht="15">
      <c r="A172" s="296"/>
      <c r="B172" s="297"/>
      <c r="C172" s="304"/>
      <c r="D172" s="297"/>
      <c r="E172" s="304"/>
      <c r="F172" s="308"/>
      <c r="G172" s="304"/>
      <c r="H172" s="304"/>
    </row>
    <row r="173" spans="1:8" ht="15">
      <c r="A173" s="296"/>
      <c r="B173" s="297"/>
      <c r="C173" s="304"/>
      <c r="D173" s="297"/>
      <c r="E173" s="304"/>
      <c r="F173" s="308"/>
      <c r="G173" s="304"/>
      <c r="H173" s="304"/>
    </row>
    <row r="174" spans="1:8" ht="15">
      <c r="A174" s="296"/>
      <c r="B174" s="297"/>
      <c r="C174" s="304"/>
      <c r="D174" s="297"/>
      <c r="E174" s="304"/>
      <c r="F174" s="308"/>
      <c r="G174" s="304"/>
      <c r="H174" s="304"/>
    </row>
    <row r="175" spans="1:8" ht="15">
      <c r="A175" s="296"/>
      <c r="B175" s="297"/>
      <c r="C175" s="304"/>
      <c r="D175" s="297"/>
      <c r="E175" s="304"/>
      <c r="F175" s="308"/>
      <c r="G175" s="304"/>
      <c r="H175" s="304"/>
    </row>
    <row r="176" spans="1:8" ht="15">
      <c r="A176" s="296"/>
      <c r="B176" s="297"/>
      <c r="C176" s="304"/>
      <c r="D176" s="297"/>
      <c r="E176" s="304"/>
      <c r="F176" s="308"/>
      <c r="G176" s="304"/>
      <c r="H176" s="304"/>
    </row>
    <row r="177" spans="1:8" ht="15">
      <c r="A177" s="296"/>
      <c r="B177" s="297"/>
      <c r="C177" s="304"/>
      <c r="D177" s="297"/>
      <c r="E177" s="304"/>
      <c r="F177" s="308"/>
      <c r="G177" s="304"/>
      <c r="H177" s="304"/>
    </row>
    <row r="178" spans="1:8" ht="15">
      <c r="A178" s="296"/>
      <c r="B178" s="297"/>
      <c r="C178" s="304"/>
      <c r="D178" s="297"/>
      <c r="E178" s="304"/>
      <c r="F178" s="308"/>
      <c r="G178" s="304"/>
      <c r="H178" s="304"/>
    </row>
    <row r="179" spans="1:8" ht="15">
      <c r="A179" s="296"/>
      <c r="B179" s="297"/>
      <c r="C179" s="304"/>
      <c r="D179" s="297"/>
      <c r="E179" s="304"/>
      <c r="F179" s="308"/>
      <c r="G179" s="304"/>
      <c r="H179" s="304"/>
    </row>
    <row r="180" spans="1:8" ht="15">
      <c r="A180" s="296"/>
      <c r="B180" s="297"/>
      <c r="C180" s="304"/>
      <c r="D180" s="297"/>
      <c r="E180" s="304"/>
      <c r="F180" s="308"/>
      <c r="G180" s="304"/>
      <c r="H180" s="304"/>
    </row>
    <row r="181" spans="1:8" ht="15">
      <c r="A181" s="296"/>
      <c r="B181" s="297"/>
      <c r="C181" s="304"/>
      <c r="D181" s="297"/>
      <c r="E181" s="304"/>
      <c r="F181" s="308"/>
      <c r="G181" s="304"/>
      <c r="H181" s="304"/>
    </row>
    <row r="182" spans="1:8" ht="15">
      <c r="A182" s="296"/>
      <c r="B182" s="297"/>
      <c r="C182" s="304"/>
      <c r="D182" s="297"/>
      <c r="E182" s="304"/>
      <c r="F182" s="308"/>
      <c r="G182" s="304"/>
      <c r="H182" s="304"/>
    </row>
    <row r="183" spans="1:8" ht="15">
      <c r="A183" s="296"/>
      <c r="B183" s="297"/>
      <c r="C183" s="304"/>
      <c r="D183" s="297"/>
      <c r="E183" s="304"/>
      <c r="F183" s="308"/>
      <c r="G183" s="304"/>
      <c r="H183" s="304"/>
    </row>
    <row r="184" spans="1:8" ht="15">
      <c r="A184" s="296"/>
      <c r="B184" s="297"/>
      <c r="C184" s="304"/>
      <c r="D184" s="297"/>
      <c r="E184" s="304"/>
      <c r="F184" s="308"/>
      <c r="G184" s="304"/>
      <c r="H184" s="304"/>
    </row>
    <row r="185" spans="1:8" ht="15">
      <c r="A185" s="296"/>
      <c r="B185" s="297"/>
      <c r="C185" s="304"/>
      <c r="D185" s="297"/>
      <c r="E185" s="304"/>
      <c r="F185" s="308"/>
      <c r="G185" s="304"/>
      <c r="H185" s="304"/>
    </row>
    <row r="186" spans="1:8" ht="15">
      <c r="A186" s="296"/>
      <c r="B186" s="297"/>
      <c r="C186" s="304"/>
      <c r="D186" s="297"/>
      <c r="E186" s="304"/>
      <c r="F186" s="308"/>
      <c r="G186" s="304"/>
      <c r="H186" s="304"/>
    </row>
    <row r="187" spans="1:8" ht="15">
      <c r="A187" s="296"/>
      <c r="B187" s="297"/>
      <c r="C187" s="304"/>
      <c r="D187" s="297"/>
      <c r="E187" s="304"/>
      <c r="F187" s="308"/>
      <c r="G187" s="304"/>
      <c r="H187" s="304"/>
    </row>
    <row r="188" spans="1:8" ht="15">
      <c r="A188" s="296"/>
      <c r="B188" s="297"/>
      <c r="C188" s="304"/>
      <c r="D188" s="297"/>
      <c r="E188" s="304"/>
      <c r="F188" s="308"/>
      <c r="G188" s="304"/>
      <c r="H188" s="304"/>
    </row>
    <row r="189" spans="1:8" ht="15">
      <c r="A189" s="296"/>
      <c r="B189" s="297"/>
      <c r="C189" s="304"/>
      <c r="D189" s="297"/>
      <c r="E189" s="304"/>
      <c r="F189" s="308"/>
      <c r="G189" s="304"/>
      <c r="H189" s="304"/>
    </row>
    <row r="190" spans="1:8" ht="15">
      <c r="A190" s="296"/>
      <c r="B190" s="297"/>
      <c r="C190" s="304"/>
      <c r="D190" s="297"/>
      <c r="E190" s="304"/>
      <c r="F190" s="308"/>
      <c r="G190" s="304"/>
      <c r="H190" s="304"/>
    </row>
    <row r="191" spans="1:8" ht="15">
      <c r="A191" s="296"/>
      <c r="B191" s="297"/>
      <c r="C191" s="304"/>
      <c r="D191" s="297"/>
      <c r="E191" s="304"/>
      <c r="F191" s="308"/>
      <c r="G191" s="304"/>
      <c r="H191" s="304"/>
    </row>
    <row r="192" spans="1:8" ht="15">
      <c r="A192" s="296"/>
      <c r="B192" s="297"/>
      <c r="C192" s="304"/>
      <c r="D192" s="297"/>
      <c r="E192" s="304"/>
      <c r="F192" s="308"/>
      <c r="G192" s="304"/>
      <c r="H192" s="304"/>
    </row>
    <row r="193" spans="1:8" ht="15">
      <c r="A193" s="296"/>
      <c r="B193" s="297"/>
      <c r="C193" s="304"/>
      <c r="D193" s="297"/>
      <c r="E193" s="304"/>
      <c r="F193" s="308"/>
      <c r="G193" s="304"/>
      <c r="H193" s="304"/>
    </row>
    <row r="194" spans="1:8" ht="15">
      <c r="A194" s="296"/>
      <c r="B194" s="297"/>
      <c r="C194" s="304"/>
      <c r="D194" s="297"/>
      <c r="E194" s="304"/>
      <c r="F194" s="308"/>
      <c r="G194" s="304"/>
      <c r="H194" s="304"/>
    </row>
    <row r="195" spans="1:8" ht="15">
      <c r="A195" s="296"/>
      <c r="B195" s="297"/>
      <c r="C195" s="304"/>
      <c r="D195" s="297"/>
      <c r="E195" s="304"/>
      <c r="F195" s="308"/>
      <c r="G195" s="304"/>
      <c r="H195" s="304"/>
    </row>
    <row r="196" spans="1:8" ht="15">
      <c r="A196" s="296"/>
      <c r="B196" s="297"/>
      <c r="C196" s="304"/>
      <c r="D196" s="297"/>
      <c r="E196" s="304"/>
      <c r="F196" s="308"/>
      <c r="G196" s="304"/>
      <c r="H196" s="304"/>
    </row>
    <row r="197" spans="1:8" ht="15">
      <c r="A197" s="296"/>
      <c r="B197" s="297"/>
      <c r="C197" s="304"/>
      <c r="D197" s="297"/>
      <c r="E197" s="304"/>
      <c r="F197" s="308"/>
      <c r="G197" s="304"/>
      <c r="H197" s="304"/>
    </row>
    <row r="198" spans="1:8" ht="15">
      <c r="A198" s="296"/>
      <c r="B198" s="297"/>
      <c r="C198" s="304"/>
      <c r="D198" s="297"/>
      <c r="E198" s="304"/>
      <c r="F198" s="308"/>
      <c r="G198" s="304"/>
      <c r="H198" s="304"/>
    </row>
    <row r="199" spans="1:8" ht="15">
      <c r="A199" s="296"/>
      <c r="B199" s="297"/>
      <c r="C199" s="304"/>
      <c r="D199" s="297"/>
      <c r="E199" s="304"/>
      <c r="F199" s="308"/>
      <c r="G199" s="304"/>
      <c r="H199" s="304"/>
    </row>
    <row r="200" spans="1:8" ht="15">
      <c r="A200" s="296"/>
      <c r="B200" s="297"/>
      <c r="C200" s="304"/>
      <c r="D200" s="297"/>
      <c r="E200" s="304"/>
      <c r="F200" s="308"/>
      <c r="G200" s="304"/>
      <c r="H200" s="304"/>
    </row>
    <row r="201" spans="1:8" ht="15">
      <c r="A201" s="296"/>
      <c r="B201" s="297"/>
      <c r="C201" s="304"/>
      <c r="D201" s="297"/>
      <c r="E201" s="304"/>
      <c r="F201" s="308"/>
      <c r="G201" s="304"/>
      <c r="H201" s="304"/>
    </row>
    <row r="202" spans="1:8" ht="15">
      <c r="A202" s="296"/>
      <c r="B202" s="297"/>
      <c r="C202" s="304"/>
      <c r="D202" s="297"/>
      <c r="E202" s="304"/>
      <c r="F202" s="308"/>
      <c r="G202" s="304"/>
      <c r="H202" s="304"/>
    </row>
    <row r="203" spans="1:8" ht="15">
      <c r="A203" s="296"/>
      <c r="B203" s="297"/>
      <c r="C203" s="304"/>
      <c r="D203" s="297"/>
      <c r="E203" s="304"/>
      <c r="F203" s="308"/>
      <c r="G203" s="304"/>
      <c r="H203" s="304"/>
    </row>
    <row r="204" spans="1:8" ht="15">
      <c r="A204" s="296"/>
      <c r="B204" s="297"/>
      <c r="C204" s="304"/>
      <c r="D204" s="297"/>
      <c r="E204" s="304"/>
      <c r="F204" s="308"/>
      <c r="G204" s="304"/>
      <c r="H204" s="304"/>
    </row>
    <row r="205" spans="1:8" ht="15">
      <c r="A205" s="296"/>
      <c r="B205" s="297"/>
      <c r="C205" s="304"/>
      <c r="D205" s="297"/>
      <c r="E205" s="304"/>
      <c r="F205" s="308"/>
      <c r="G205" s="304"/>
      <c r="H205" s="304"/>
    </row>
    <row r="206" spans="1:8" ht="15">
      <c r="A206" s="296"/>
      <c r="B206" s="297"/>
      <c r="C206" s="304"/>
      <c r="D206" s="297"/>
      <c r="E206" s="304"/>
      <c r="F206" s="308"/>
      <c r="G206" s="304"/>
      <c r="H206" s="304"/>
    </row>
    <row r="207" spans="1:8" ht="15">
      <c r="A207" s="296"/>
      <c r="B207" s="297"/>
      <c r="C207" s="304"/>
      <c r="D207" s="297"/>
      <c r="E207" s="304"/>
      <c r="F207" s="308"/>
      <c r="G207" s="304"/>
      <c r="H207" s="304"/>
    </row>
    <row r="208" spans="1:8" ht="15">
      <c r="A208" s="296"/>
      <c r="B208" s="297"/>
      <c r="C208" s="304"/>
      <c r="D208" s="297"/>
      <c r="E208" s="304"/>
      <c r="F208" s="308"/>
      <c r="G208" s="304"/>
      <c r="H208" s="304"/>
    </row>
    <row r="209" spans="1:8" ht="15">
      <c r="A209" s="296"/>
      <c r="B209" s="297"/>
      <c r="C209" s="304"/>
      <c r="D209" s="297"/>
      <c r="E209" s="304"/>
      <c r="F209" s="308"/>
      <c r="G209" s="304"/>
      <c r="H209" s="304"/>
    </row>
    <row r="210" spans="1:8" ht="15">
      <c r="A210" s="296"/>
      <c r="B210" s="297"/>
      <c r="C210" s="304"/>
      <c r="D210" s="297"/>
      <c r="E210" s="304"/>
      <c r="F210" s="308"/>
      <c r="G210" s="304"/>
      <c r="H210" s="304"/>
    </row>
    <row r="211" spans="1:8" ht="15">
      <c r="A211" s="296"/>
      <c r="B211" s="297"/>
      <c r="C211" s="304"/>
      <c r="D211" s="297"/>
      <c r="E211" s="304"/>
      <c r="F211" s="308"/>
      <c r="G211" s="304"/>
      <c r="H211" s="304"/>
    </row>
    <row r="212" spans="1:8" ht="15">
      <c r="A212" s="296"/>
      <c r="B212" s="297"/>
      <c r="C212" s="304"/>
      <c r="D212" s="297"/>
      <c r="E212" s="304"/>
      <c r="F212" s="308"/>
      <c r="G212" s="304"/>
      <c r="H212" s="304"/>
    </row>
    <row r="213" spans="1:8" ht="15">
      <c r="A213" s="296"/>
      <c r="B213" s="297"/>
      <c r="C213" s="304"/>
      <c r="D213" s="297"/>
      <c r="E213" s="304"/>
      <c r="F213" s="308"/>
      <c r="G213" s="304"/>
      <c r="H213" s="304"/>
    </row>
    <row r="214" spans="1:8" ht="15">
      <c r="A214" s="296"/>
      <c r="B214" s="297"/>
      <c r="C214" s="304"/>
      <c r="D214" s="297"/>
      <c r="E214" s="304"/>
      <c r="F214" s="308"/>
      <c r="G214" s="304"/>
      <c r="H214" s="304"/>
    </row>
    <row r="215" spans="1:8" ht="15">
      <c r="A215" s="296"/>
      <c r="B215" s="297"/>
      <c r="C215" s="304"/>
      <c r="D215" s="297"/>
      <c r="E215" s="304"/>
      <c r="F215" s="308"/>
      <c r="G215" s="304"/>
      <c r="H215" s="304"/>
    </row>
    <row r="216" spans="1:8" ht="15">
      <c r="A216" s="296"/>
      <c r="B216" s="297"/>
      <c r="C216" s="304"/>
      <c r="D216" s="297"/>
      <c r="E216" s="304"/>
      <c r="F216" s="308"/>
      <c r="G216" s="304"/>
      <c r="H216" s="304"/>
    </row>
    <row r="217" spans="1:8" ht="15">
      <c r="A217" s="296"/>
      <c r="B217" s="297"/>
      <c r="C217" s="304"/>
      <c r="D217" s="297"/>
      <c r="E217" s="304"/>
      <c r="F217" s="308"/>
      <c r="G217" s="304"/>
      <c r="H217" s="304"/>
    </row>
    <row r="218" spans="1:8" ht="15">
      <c r="A218" s="296"/>
      <c r="B218" s="297"/>
      <c r="C218" s="304"/>
      <c r="D218" s="297"/>
      <c r="E218" s="304"/>
      <c r="F218" s="308"/>
      <c r="G218" s="304"/>
      <c r="H218" s="304"/>
    </row>
    <row r="219" spans="1:8" ht="15">
      <c r="A219" s="296"/>
      <c r="B219" s="297"/>
      <c r="C219" s="304"/>
      <c r="D219" s="297"/>
      <c r="E219" s="304"/>
      <c r="F219" s="308"/>
      <c r="G219" s="304"/>
      <c r="H219" s="304"/>
    </row>
    <row r="220" spans="1:8" ht="15">
      <c r="A220" s="296"/>
      <c r="B220" s="297"/>
      <c r="C220" s="304"/>
      <c r="D220" s="297"/>
      <c r="E220" s="304"/>
      <c r="F220" s="308"/>
      <c r="G220" s="304"/>
      <c r="H220" s="304"/>
    </row>
    <row r="221" spans="1:8" ht="15">
      <c r="A221" s="296"/>
      <c r="B221" s="297"/>
      <c r="C221" s="304"/>
      <c r="D221" s="297"/>
      <c r="E221" s="304"/>
      <c r="F221" s="308"/>
      <c r="G221" s="304"/>
      <c r="H221" s="304"/>
    </row>
    <row r="222" spans="1:8" ht="15">
      <c r="A222" s="296"/>
      <c r="B222" s="297"/>
      <c r="C222" s="304"/>
      <c r="D222" s="297"/>
      <c r="E222" s="304"/>
      <c r="F222" s="308"/>
      <c r="G222" s="304"/>
      <c r="H222" s="304"/>
    </row>
    <row r="223" spans="1:8" ht="15">
      <c r="A223" s="296"/>
      <c r="B223" s="297"/>
      <c r="C223" s="304"/>
      <c r="D223" s="297"/>
      <c r="E223" s="304"/>
      <c r="F223" s="308"/>
      <c r="G223" s="304"/>
      <c r="H223" s="304"/>
    </row>
    <row r="224" spans="1:8" ht="15">
      <c r="A224" s="296"/>
      <c r="B224" s="297"/>
      <c r="C224" s="304"/>
      <c r="D224" s="297"/>
      <c r="E224" s="304"/>
      <c r="F224" s="308"/>
      <c r="G224" s="304"/>
      <c r="H224" s="304"/>
    </row>
    <row r="225" spans="1:8" ht="15">
      <c r="A225" s="296"/>
      <c r="B225" s="297"/>
      <c r="C225" s="304"/>
      <c r="D225" s="297"/>
      <c r="E225" s="304"/>
      <c r="F225" s="308"/>
      <c r="G225" s="304"/>
      <c r="H225" s="304"/>
    </row>
    <row r="226" spans="1:8" ht="15">
      <c r="A226" s="296"/>
      <c r="B226" s="297"/>
      <c r="C226" s="304"/>
      <c r="D226" s="297"/>
      <c r="E226" s="304"/>
      <c r="F226" s="308"/>
      <c r="G226" s="304"/>
      <c r="H226" s="304"/>
    </row>
    <row r="227" spans="1:8" ht="15">
      <c r="A227" s="296"/>
      <c r="B227" s="297"/>
      <c r="C227" s="304"/>
      <c r="D227" s="297"/>
      <c r="E227" s="304"/>
      <c r="F227" s="308"/>
      <c r="G227" s="304"/>
      <c r="H227" s="304"/>
    </row>
    <row r="228" spans="1:8" ht="15">
      <c r="A228" s="296"/>
      <c r="B228" s="297"/>
      <c r="C228" s="304"/>
      <c r="D228" s="297"/>
      <c r="E228" s="304"/>
      <c r="F228" s="308"/>
      <c r="G228" s="304"/>
      <c r="H228" s="304"/>
    </row>
    <row r="229" spans="1:8" ht="15">
      <c r="A229" s="296"/>
      <c r="B229" s="297"/>
      <c r="C229" s="304"/>
      <c r="D229" s="297"/>
      <c r="E229" s="304"/>
      <c r="F229" s="308"/>
      <c r="G229" s="304"/>
      <c r="H229" s="304"/>
    </row>
    <row r="230" spans="1:8" ht="15">
      <c r="A230" s="296"/>
      <c r="B230" s="297"/>
      <c r="C230" s="304"/>
      <c r="D230" s="297"/>
      <c r="E230" s="304"/>
      <c r="F230" s="308"/>
      <c r="G230" s="304"/>
      <c r="H230" s="304"/>
    </row>
    <row r="231" spans="1:8" ht="15">
      <c r="A231" s="296"/>
      <c r="B231" s="297"/>
      <c r="C231" s="304"/>
      <c r="D231" s="297"/>
      <c r="E231" s="304"/>
      <c r="F231" s="308"/>
      <c r="G231" s="304"/>
      <c r="H231" s="304"/>
    </row>
    <row r="232" spans="1:8" ht="15">
      <c r="A232" s="296"/>
      <c r="B232" s="297"/>
      <c r="C232" s="304"/>
      <c r="D232" s="297"/>
      <c r="E232" s="304"/>
      <c r="F232" s="308"/>
      <c r="G232" s="304"/>
      <c r="H232" s="304"/>
    </row>
    <row r="233" spans="1:8" ht="15">
      <c r="A233" s="296"/>
      <c r="B233" s="297"/>
      <c r="C233" s="304"/>
      <c r="D233" s="297"/>
      <c r="E233" s="304"/>
      <c r="F233" s="308"/>
      <c r="G233" s="304"/>
      <c r="H233" s="304"/>
    </row>
    <row r="234" spans="1:8" ht="15">
      <c r="A234" s="296"/>
      <c r="B234" s="297"/>
      <c r="C234" s="304"/>
      <c r="D234" s="297"/>
      <c r="E234" s="304"/>
      <c r="F234" s="308"/>
      <c r="G234" s="304"/>
      <c r="H234" s="304"/>
    </row>
    <row r="235" spans="1:8" ht="15">
      <c r="A235" s="296"/>
      <c r="B235" s="297"/>
      <c r="C235" s="304"/>
      <c r="D235" s="297"/>
      <c r="E235" s="304"/>
      <c r="F235" s="308"/>
      <c r="G235" s="304"/>
      <c r="H235" s="304"/>
    </row>
    <row r="236" spans="1:8" ht="15">
      <c r="A236" s="296"/>
      <c r="B236" s="297"/>
      <c r="C236" s="304"/>
      <c r="D236" s="297"/>
      <c r="E236" s="304"/>
      <c r="F236" s="308"/>
      <c r="G236" s="304"/>
      <c r="H236" s="304"/>
    </row>
    <row r="237" spans="1:8" ht="15">
      <c r="A237" s="296"/>
      <c r="B237" s="297"/>
      <c r="C237" s="304"/>
      <c r="D237" s="297"/>
      <c r="E237" s="304"/>
      <c r="F237" s="308"/>
      <c r="G237" s="304"/>
      <c r="H237" s="304"/>
    </row>
    <row r="238" spans="1:8" ht="15">
      <c r="A238" s="296"/>
      <c r="B238" s="297"/>
      <c r="C238" s="304"/>
      <c r="D238" s="297"/>
      <c r="E238" s="304"/>
      <c r="F238" s="308"/>
      <c r="G238" s="304"/>
      <c r="H238" s="304"/>
    </row>
    <row r="239" spans="1:8" ht="15">
      <c r="A239" s="296"/>
      <c r="B239" s="297"/>
      <c r="C239" s="304"/>
      <c r="D239" s="297"/>
      <c r="E239" s="304"/>
      <c r="F239" s="308"/>
      <c r="G239" s="304"/>
      <c r="H239" s="304"/>
    </row>
    <row r="240" spans="1:8" ht="15">
      <c r="A240" s="296"/>
      <c r="B240" s="297"/>
      <c r="C240" s="304"/>
      <c r="D240" s="297"/>
      <c r="E240" s="304"/>
      <c r="F240" s="308"/>
      <c r="G240" s="304"/>
      <c r="H240" s="304"/>
    </row>
    <row r="241" spans="1:8" ht="15">
      <c r="A241" s="296"/>
      <c r="B241" s="297"/>
      <c r="C241" s="304"/>
      <c r="D241" s="297"/>
      <c r="E241" s="304"/>
      <c r="F241" s="308"/>
      <c r="G241" s="304"/>
      <c r="H241" s="304"/>
    </row>
    <row r="242" spans="1:8" ht="15">
      <c r="A242" s="296"/>
      <c r="B242" s="297"/>
      <c r="C242" s="304"/>
      <c r="D242" s="297"/>
      <c r="E242" s="304"/>
      <c r="F242" s="308"/>
      <c r="G242" s="304"/>
      <c r="H242" s="304"/>
    </row>
    <row r="243" spans="1:8" ht="15">
      <c r="A243" s="296"/>
      <c r="B243" s="297"/>
      <c r="C243" s="304"/>
      <c r="D243" s="297"/>
      <c r="E243" s="304"/>
      <c r="F243" s="308"/>
      <c r="G243" s="304"/>
      <c r="H243" s="304"/>
    </row>
    <row r="244" spans="1:8" ht="15">
      <c r="A244" s="296"/>
      <c r="B244" s="297"/>
      <c r="C244" s="304"/>
      <c r="D244" s="297"/>
      <c r="E244" s="304"/>
      <c r="F244" s="308"/>
      <c r="G244" s="304"/>
      <c r="H244" s="304"/>
    </row>
    <row r="245" spans="1:8" ht="15">
      <c r="A245" s="296"/>
      <c r="B245" s="297"/>
      <c r="C245" s="304"/>
      <c r="D245" s="297"/>
      <c r="E245" s="304"/>
      <c r="F245" s="308"/>
      <c r="G245" s="304"/>
      <c r="H245" s="304"/>
    </row>
    <row r="246" spans="1:8" ht="15">
      <c r="A246" s="296"/>
      <c r="B246" s="297"/>
      <c r="C246" s="304"/>
      <c r="D246" s="297"/>
      <c r="E246" s="304"/>
      <c r="F246" s="308"/>
      <c r="G246" s="304"/>
      <c r="H246" s="304"/>
    </row>
    <row r="247" spans="1:8" ht="15">
      <c r="A247" s="296"/>
      <c r="B247" s="297"/>
      <c r="C247" s="304"/>
      <c r="D247" s="297"/>
      <c r="E247" s="304"/>
      <c r="F247" s="308"/>
      <c r="G247" s="304"/>
      <c r="H247" s="304"/>
    </row>
    <row r="248" spans="1:8" ht="15">
      <c r="A248" s="296"/>
      <c r="B248" s="297"/>
      <c r="C248" s="304"/>
      <c r="D248" s="297"/>
      <c r="E248" s="304"/>
      <c r="F248" s="308"/>
      <c r="G248" s="304"/>
      <c r="H248" s="304"/>
    </row>
    <row r="249" spans="1:8" ht="15">
      <c r="A249" s="296"/>
      <c r="B249" s="297"/>
      <c r="C249" s="304"/>
      <c r="D249" s="297"/>
      <c r="E249" s="304"/>
      <c r="F249" s="308"/>
      <c r="G249" s="304"/>
      <c r="H249" s="304"/>
    </row>
    <row r="250" spans="1:8" ht="15">
      <c r="A250" s="296"/>
      <c r="B250" s="297"/>
      <c r="C250" s="304"/>
      <c r="D250" s="297"/>
      <c r="E250" s="304"/>
      <c r="F250" s="308"/>
      <c r="G250" s="304"/>
      <c r="H250" s="304"/>
    </row>
    <row r="251" spans="1:8" ht="15">
      <c r="A251" s="296"/>
      <c r="B251" s="297"/>
      <c r="C251" s="304"/>
      <c r="D251" s="297"/>
      <c r="E251" s="304"/>
      <c r="F251" s="308"/>
      <c r="G251" s="304"/>
      <c r="H251" s="304"/>
    </row>
    <row r="252" spans="1:8" ht="15">
      <c r="A252" s="296"/>
      <c r="B252" s="297"/>
      <c r="C252" s="304"/>
      <c r="D252" s="297"/>
      <c r="E252" s="304"/>
      <c r="F252" s="308"/>
      <c r="G252" s="304"/>
      <c r="H252" s="304"/>
    </row>
    <row r="253" spans="1:8" ht="15">
      <c r="A253" s="296"/>
      <c r="B253" s="297"/>
      <c r="C253" s="304"/>
      <c r="D253" s="297"/>
      <c r="E253" s="304"/>
      <c r="F253" s="308"/>
      <c r="G253" s="304"/>
      <c r="H253" s="304"/>
    </row>
    <row r="254" spans="1:8" ht="15">
      <c r="A254" s="296"/>
      <c r="B254" s="297"/>
      <c r="C254" s="304"/>
      <c r="D254" s="297"/>
      <c r="E254" s="304"/>
      <c r="F254" s="308"/>
      <c r="G254" s="304"/>
      <c r="H254" s="304"/>
    </row>
    <row r="255" spans="1:8" ht="15">
      <c r="A255" s="296"/>
      <c r="B255" s="297"/>
      <c r="C255" s="304"/>
      <c r="D255" s="297"/>
      <c r="E255" s="304"/>
      <c r="F255" s="308"/>
      <c r="G255" s="304"/>
      <c r="H255" s="304"/>
    </row>
    <row r="256" spans="1:8" ht="15">
      <c r="A256" s="296"/>
      <c r="B256" s="297"/>
      <c r="C256" s="304"/>
      <c r="D256" s="297"/>
      <c r="E256" s="304"/>
      <c r="F256" s="308"/>
      <c r="G256" s="304"/>
      <c r="H256" s="304"/>
    </row>
    <row r="257" spans="1:8" ht="15">
      <c r="A257" s="296"/>
      <c r="B257" s="297"/>
      <c r="C257" s="304"/>
      <c r="D257" s="297"/>
      <c r="E257" s="304"/>
      <c r="F257" s="308"/>
      <c r="G257" s="304"/>
      <c r="H257" s="304"/>
    </row>
    <row r="258" spans="1:8" ht="15">
      <c r="A258" s="296"/>
      <c r="B258" s="297"/>
      <c r="C258" s="304"/>
      <c r="D258" s="297"/>
      <c r="E258" s="304"/>
      <c r="F258" s="308"/>
      <c r="G258" s="304"/>
      <c r="H258" s="304"/>
    </row>
    <row r="259" spans="1:8" ht="15">
      <c r="A259" s="296"/>
      <c r="B259" s="297"/>
      <c r="C259" s="304"/>
      <c r="D259" s="297"/>
      <c r="E259" s="304"/>
      <c r="F259" s="308"/>
      <c r="G259" s="304"/>
      <c r="H259" s="304"/>
    </row>
    <row r="260" spans="1:8" ht="15">
      <c r="A260" s="296"/>
      <c r="B260" s="297"/>
      <c r="C260" s="304"/>
      <c r="D260" s="297"/>
      <c r="E260" s="304"/>
      <c r="F260" s="308"/>
      <c r="G260" s="304"/>
      <c r="H260" s="304"/>
    </row>
    <row r="261" spans="1:8" ht="15">
      <c r="A261" s="296"/>
      <c r="B261" s="297"/>
      <c r="C261" s="304"/>
      <c r="D261" s="297"/>
      <c r="E261" s="304"/>
      <c r="F261" s="308"/>
      <c r="G261" s="304"/>
      <c r="H261" s="304"/>
    </row>
    <row r="262" spans="1:8" ht="15">
      <c r="A262" s="296"/>
      <c r="B262" s="297"/>
      <c r="C262" s="304"/>
      <c r="D262" s="297"/>
      <c r="E262" s="304"/>
      <c r="F262" s="308"/>
      <c r="G262" s="304"/>
      <c r="H262" s="304"/>
    </row>
    <row r="263" spans="1:8" ht="15">
      <c r="A263" s="296"/>
      <c r="B263" s="297"/>
      <c r="C263" s="304"/>
      <c r="D263" s="297"/>
      <c r="E263" s="304"/>
      <c r="F263" s="308"/>
      <c r="G263" s="304"/>
      <c r="H263" s="304"/>
    </row>
    <row r="264" spans="1:8" ht="15">
      <c r="A264" s="296"/>
      <c r="B264" s="297"/>
      <c r="C264" s="304"/>
      <c r="D264" s="297"/>
      <c r="E264" s="304"/>
      <c r="F264" s="308"/>
      <c r="G264" s="304"/>
      <c r="H264" s="304"/>
    </row>
    <row r="265" spans="1:8" ht="15">
      <c r="A265" s="296"/>
      <c r="B265" s="297"/>
      <c r="C265" s="304"/>
      <c r="D265" s="297"/>
      <c r="E265" s="304"/>
      <c r="F265" s="308"/>
      <c r="G265" s="304"/>
      <c r="H265" s="304"/>
    </row>
    <row r="266" spans="1:8" ht="15">
      <c r="A266" s="296"/>
      <c r="B266" s="297"/>
      <c r="C266" s="304"/>
      <c r="D266" s="297"/>
      <c r="E266" s="304"/>
      <c r="F266" s="308"/>
      <c r="G266" s="304"/>
      <c r="H266" s="304"/>
    </row>
    <row r="267" spans="1:8" ht="15">
      <c r="A267" s="296"/>
      <c r="B267" s="297"/>
      <c r="C267" s="304"/>
      <c r="D267" s="297"/>
      <c r="E267" s="304"/>
      <c r="F267" s="308"/>
      <c r="G267" s="304"/>
      <c r="H267" s="304"/>
    </row>
    <row r="268" spans="1:8" ht="15">
      <c r="A268" s="296"/>
      <c r="B268" s="297"/>
      <c r="C268" s="304"/>
      <c r="D268" s="297"/>
      <c r="E268" s="304"/>
      <c r="F268" s="308"/>
      <c r="G268" s="304"/>
      <c r="H268" s="304"/>
    </row>
    <row r="269" spans="1:8" ht="15">
      <c r="A269" s="296"/>
      <c r="B269" s="297"/>
      <c r="C269" s="304"/>
      <c r="D269" s="297"/>
      <c r="E269" s="304"/>
      <c r="F269" s="308"/>
      <c r="G269" s="304"/>
      <c r="H269" s="304"/>
    </row>
    <row r="270" spans="1:8" ht="15">
      <c r="A270" s="296"/>
      <c r="B270" s="297"/>
      <c r="C270" s="304"/>
      <c r="D270" s="297"/>
      <c r="E270" s="304"/>
      <c r="F270" s="308"/>
      <c r="G270" s="304"/>
      <c r="H270" s="304"/>
    </row>
    <row r="271" spans="1:8" ht="15">
      <c r="A271" s="296"/>
      <c r="B271" s="297"/>
      <c r="C271" s="304"/>
      <c r="D271" s="297"/>
      <c r="E271" s="304"/>
      <c r="F271" s="308"/>
      <c r="G271" s="304"/>
      <c r="H271" s="304"/>
    </row>
    <row r="272" spans="1:8" ht="15">
      <c r="A272" s="296"/>
      <c r="B272" s="297"/>
      <c r="C272" s="304"/>
      <c r="D272" s="297"/>
      <c r="E272" s="304"/>
      <c r="F272" s="308"/>
      <c r="G272" s="304"/>
      <c r="H272" s="304"/>
    </row>
    <row r="273" spans="1:8" ht="15">
      <c r="A273" s="296"/>
      <c r="B273" s="297"/>
      <c r="C273" s="304"/>
      <c r="D273" s="297"/>
      <c r="E273" s="304"/>
      <c r="F273" s="308"/>
      <c r="G273" s="304"/>
      <c r="H273" s="304"/>
    </row>
    <row r="274" spans="1:8" ht="15">
      <c r="A274" s="296"/>
      <c r="B274" s="297"/>
      <c r="C274" s="304"/>
      <c r="D274" s="297"/>
      <c r="E274" s="304"/>
      <c r="F274" s="308"/>
      <c r="G274" s="304"/>
      <c r="H274" s="304"/>
    </row>
    <row r="275" spans="1:8" ht="15">
      <c r="A275" s="296"/>
      <c r="B275" s="297"/>
      <c r="C275" s="304"/>
      <c r="D275" s="297"/>
      <c r="E275" s="304"/>
      <c r="F275" s="308"/>
      <c r="G275" s="304"/>
      <c r="H275" s="304"/>
    </row>
    <row r="276" spans="1:8" ht="15">
      <c r="A276" s="296"/>
      <c r="B276" s="297"/>
      <c r="C276" s="304"/>
      <c r="D276" s="297"/>
      <c r="E276" s="304"/>
      <c r="F276" s="308"/>
      <c r="G276" s="304"/>
      <c r="H276" s="304"/>
    </row>
    <row r="277" spans="1:8" ht="15">
      <c r="A277" s="296"/>
      <c r="B277" s="297"/>
      <c r="C277" s="304"/>
      <c r="D277" s="297"/>
      <c r="E277" s="304"/>
      <c r="F277" s="308"/>
      <c r="G277" s="304"/>
      <c r="H277" s="304"/>
    </row>
    <row r="278" spans="1:8" ht="15">
      <c r="A278" s="296"/>
      <c r="B278" s="297"/>
      <c r="C278" s="304"/>
      <c r="D278" s="297"/>
      <c r="E278" s="304"/>
      <c r="F278" s="308"/>
      <c r="G278" s="304"/>
      <c r="H278" s="304"/>
    </row>
    <row r="279" spans="1:8" ht="15">
      <c r="A279" s="296"/>
      <c r="B279" s="297"/>
      <c r="C279" s="304"/>
      <c r="D279" s="297"/>
      <c r="E279" s="304"/>
      <c r="F279" s="308"/>
      <c r="G279" s="304"/>
      <c r="H279" s="304"/>
    </row>
    <row r="280" spans="1:8" ht="15">
      <c r="A280" s="296"/>
      <c r="B280" s="297"/>
      <c r="C280" s="304"/>
      <c r="D280" s="297"/>
      <c r="E280" s="304"/>
      <c r="F280" s="308"/>
      <c r="G280" s="304"/>
      <c r="H280" s="304"/>
    </row>
    <row r="281" spans="1:8" ht="15">
      <c r="A281" s="296"/>
      <c r="B281" s="297"/>
      <c r="C281" s="304"/>
      <c r="D281" s="297"/>
      <c r="E281" s="304"/>
      <c r="F281" s="308"/>
      <c r="G281" s="304"/>
      <c r="H281" s="304"/>
    </row>
    <row r="282" spans="1:8" ht="15">
      <c r="A282" s="296"/>
      <c r="B282" s="297"/>
      <c r="C282" s="304"/>
      <c r="D282" s="297"/>
      <c r="E282" s="304"/>
      <c r="F282" s="308"/>
      <c r="G282" s="304"/>
      <c r="H282" s="304"/>
    </row>
    <row r="283" spans="1:8" ht="15">
      <c r="A283" s="296"/>
      <c r="B283" s="297"/>
      <c r="C283" s="304"/>
      <c r="D283" s="297"/>
      <c r="E283" s="304"/>
      <c r="F283" s="308"/>
      <c r="G283" s="304"/>
      <c r="H283" s="304"/>
    </row>
    <row r="284" spans="1:8" ht="15">
      <c r="A284" s="296"/>
      <c r="B284" s="297"/>
      <c r="C284" s="304"/>
      <c r="D284" s="297"/>
      <c r="E284" s="304"/>
      <c r="F284" s="308"/>
      <c r="G284" s="304"/>
      <c r="H284" s="304"/>
    </row>
    <row r="285" spans="1:8" ht="15">
      <c r="A285" s="296"/>
      <c r="B285" s="297"/>
      <c r="C285" s="304"/>
      <c r="D285" s="297"/>
      <c r="E285" s="304"/>
      <c r="F285" s="308"/>
      <c r="G285" s="304"/>
      <c r="H285" s="304"/>
    </row>
    <row r="286" spans="1:8" ht="15">
      <c r="A286" s="296"/>
      <c r="B286" s="297"/>
      <c r="C286" s="304"/>
      <c r="D286" s="297"/>
      <c r="E286" s="304"/>
      <c r="F286" s="308"/>
      <c r="G286" s="304"/>
      <c r="H286" s="304"/>
    </row>
    <row r="287" spans="1:8" ht="15">
      <c r="A287" s="296"/>
      <c r="B287" s="297"/>
      <c r="C287" s="304"/>
      <c r="D287" s="297"/>
      <c r="E287" s="304"/>
      <c r="F287" s="308"/>
      <c r="G287" s="304"/>
      <c r="H287" s="304"/>
    </row>
    <row r="288" spans="1:8" ht="15">
      <c r="A288" s="296"/>
      <c r="B288" s="297"/>
      <c r="C288" s="304"/>
      <c r="D288" s="297"/>
      <c r="E288" s="304"/>
      <c r="F288" s="308"/>
      <c r="G288" s="304"/>
      <c r="H288" s="304"/>
    </row>
    <row r="289" spans="1:8" ht="15">
      <c r="A289" s="296"/>
      <c r="B289" s="297"/>
      <c r="C289" s="304"/>
      <c r="D289" s="297"/>
      <c r="E289" s="304"/>
      <c r="F289" s="308"/>
      <c r="G289" s="304"/>
      <c r="H289" s="304"/>
    </row>
    <row r="290" spans="1:8" ht="15">
      <c r="A290" s="296"/>
      <c r="B290" s="297"/>
      <c r="C290" s="304"/>
      <c r="D290" s="297"/>
      <c r="E290" s="304"/>
      <c r="F290" s="308"/>
      <c r="G290" s="304"/>
      <c r="H290" s="304"/>
    </row>
    <row r="291" spans="1:8" ht="15">
      <c r="A291" s="296"/>
      <c r="B291" s="297"/>
      <c r="C291" s="304"/>
      <c r="D291" s="297"/>
      <c r="E291" s="304"/>
      <c r="F291" s="308"/>
      <c r="G291" s="304"/>
      <c r="H291" s="304"/>
    </row>
    <row r="292" spans="1:8" ht="15">
      <c r="A292" s="296"/>
      <c r="B292" s="297"/>
      <c r="C292" s="304"/>
      <c r="D292" s="297"/>
      <c r="E292" s="304"/>
      <c r="F292" s="308"/>
      <c r="G292" s="304"/>
      <c r="H292" s="304"/>
    </row>
    <row r="293" spans="1:8" ht="15">
      <c r="A293" s="296"/>
      <c r="B293" s="297"/>
      <c r="C293" s="304"/>
      <c r="D293" s="297"/>
      <c r="E293" s="304"/>
      <c r="F293" s="308"/>
      <c r="G293" s="304"/>
      <c r="H293" s="304"/>
    </row>
    <row r="294" spans="1:8" ht="15">
      <c r="A294" s="296"/>
      <c r="B294" s="297"/>
      <c r="C294" s="304"/>
      <c r="D294" s="297"/>
      <c r="E294" s="304"/>
      <c r="F294" s="308"/>
      <c r="G294" s="304"/>
      <c r="H294" s="304"/>
    </row>
    <row r="295" spans="1:8" ht="15">
      <c r="A295" s="296"/>
      <c r="B295" s="297"/>
      <c r="C295" s="304"/>
      <c r="D295" s="297"/>
      <c r="E295" s="304"/>
      <c r="F295" s="308"/>
      <c r="G295" s="304"/>
      <c r="H295" s="304"/>
    </row>
    <row r="296" spans="1:8" ht="15">
      <c r="A296" s="296"/>
      <c r="B296" s="297"/>
      <c r="C296" s="304"/>
      <c r="D296" s="297"/>
      <c r="E296" s="304"/>
      <c r="F296" s="308"/>
      <c r="G296" s="304"/>
      <c r="H296" s="304"/>
    </row>
    <row r="297" spans="1:8" ht="15">
      <c r="A297" s="296"/>
      <c r="B297" s="297"/>
      <c r="C297" s="304"/>
      <c r="D297" s="297"/>
      <c r="E297" s="304"/>
      <c r="F297" s="308"/>
      <c r="G297" s="304"/>
      <c r="H297" s="304"/>
    </row>
    <row r="298" spans="1:8" ht="15">
      <c r="A298" s="296"/>
      <c r="B298" s="297"/>
      <c r="C298" s="304"/>
      <c r="D298" s="297"/>
      <c r="E298" s="304"/>
      <c r="F298" s="308"/>
      <c r="G298" s="304"/>
      <c r="H298" s="304"/>
    </row>
    <row r="299" spans="1:8" ht="15">
      <c r="A299" s="296"/>
      <c r="B299" s="297"/>
      <c r="C299" s="304"/>
      <c r="D299" s="297"/>
      <c r="E299" s="304"/>
      <c r="F299" s="308"/>
      <c r="G299" s="304"/>
      <c r="H299" s="304"/>
    </row>
    <row r="300" spans="1:8" ht="15">
      <c r="A300" s="296"/>
      <c r="B300" s="297"/>
      <c r="C300" s="304"/>
      <c r="D300" s="297"/>
      <c r="E300" s="304"/>
      <c r="F300" s="308"/>
      <c r="G300" s="304"/>
      <c r="H300" s="304"/>
    </row>
    <row r="301" spans="1:8" ht="15">
      <c r="A301" s="296"/>
      <c r="B301" s="297"/>
      <c r="C301" s="304"/>
      <c r="D301" s="297"/>
      <c r="E301" s="304"/>
      <c r="F301" s="308"/>
      <c r="G301" s="304"/>
      <c r="H301" s="304"/>
    </row>
    <row r="302" spans="1:8" ht="15">
      <c r="A302" s="296"/>
      <c r="B302" s="297"/>
      <c r="C302" s="304"/>
      <c r="D302" s="297"/>
      <c r="E302" s="304"/>
      <c r="F302" s="308"/>
      <c r="G302" s="304"/>
      <c r="H302" s="304"/>
    </row>
    <row r="303" spans="1:8" ht="15">
      <c r="A303" s="296"/>
      <c r="B303" s="297"/>
      <c r="C303" s="304"/>
      <c r="D303" s="297"/>
      <c r="E303" s="304"/>
      <c r="F303" s="308"/>
      <c r="G303" s="304"/>
      <c r="H303" s="304"/>
    </row>
    <row r="304" spans="1:8" ht="15">
      <c r="A304" s="296"/>
      <c r="B304" s="297"/>
      <c r="C304" s="304"/>
      <c r="D304" s="297"/>
      <c r="E304" s="304"/>
      <c r="F304" s="308"/>
      <c r="G304" s="304"/>
      <c r="H304" s="304"/>
    </row>
    <row r="305" spans="1:8" ht="15">
      <c r="A305" s="296"/>
      <c r="B305" s="297"/>
      <c r="C305" s="304"/>
      <c r="D305" s="297"/>
      <c r="E305" s="304"/>
      <c r="F305" s="308"/>
      <c r="G305" s="304"/>
      <c r="H305" s="304"/>
    </row>
    <row r="306" spans="1:8" ht="15">
      <c r="A306" s="296"/>
      <c r="B306" s="297"/>
      <c r="C306" s="304"/>
      <c r="D306" s="297"/>
      <c r="E306" s="304"/>
      <c r="F306" s="308"/>
      <c r="G306" s="304"/>
      <c r="H306" s="304"/>
    </row>
    <row r="307" spans="1:8" ht="15">
      <c r="A307" s="296"/>
      <c r="B307" s="297"/>
      <c r="C307" s="304"/>
      <c r="D307" s="297"/>
      <c r="E307" s="304"/>
      <c r="F307" s="308"/>
      <c r="G307" s="304"/>
      <c r="H307" s="304"/>
    </row>
    <row r="308" spans="1:8" ht="15">
      <c r="A308" s="296"/>
      <c r="B308" s="297"/>
      <c r="C308" s="304"/>
      <c r="D308" s="297"/>
      <c r="E308" s="304"/>
      <c r="F308" s="308"/>
      <c r="G308" s="304"/>
      <c r="H308" s="304"/>
    </row>
    <row r="309" spans="1:8" ht="15">
      <c r="A309" s="296"/>
      <c r="B309" s="297"/>
      <c r="C309" s="304"/>
      <c r="D309" s="297"/>
      <c r="E309" s="304"/>
      <c r="F309" s="308"/>
      <c r="G309" s="304"/>
      <c r="H309" s="304"/>
    </row>
    <row r="310" spans="1:8" ht="15">
      <c r="A310" s="296"/>
      <c r="B310" s="297"/>
      <c r="C310" s="304"/>
      <c r="D310" s="297"/>
      <c r="E310" s="304"/>
      <c r="F310" s="308"/>
      <c r="G310" s="304"/>
      <c r="H310" s="304"/>
    </row>
    <row r="311" spans="1:8" ht="15">
      <c r="A311" s="296"/>
      <c r="B311" s="297"/>
      <c r="C311" s="304"/>
      <c r="D311" s="297"/>
      <c r="E311" s="304"/>
      <c r="F311" s="308"/>
      <c r="G311" s="304"/>
      <c r="H311" s="304"/>
    </row>
    <row r="312" spans="1:8" ht="15">
      <c r="A312" s="296"/>
      <c r="B312" s="297"/>
      <c r="C312" s="304"/>
      <c r="D312" s="297"/>
      <c r="E312" s="304"/>
      <c r="F312" s="308"/>
      <c r="G312" s="304"/>
      <c r="H312" s="304"/>
    </row>
    <row r="313" spans="1:8" ht="15">
      <c r="A313" s="296"/>
      <c r="B313" s="297"/>
      <c r="C313" s="304"/>
      <c r="D313" s="297"/>
      <c r="E313" s="304"/>
      <c r="F313" s="308"/>
      <c r="G313" s="304"/>
      <c r="H313" s="304"/>
    </row>
    <row r="314" spans="1:8" ht="15">
      <c r="A314" s="296"/>
      <c r="B314" s="297"/>
      <c r="C314" s="304"/>
      <c r="D314" s="297"/>
      <c r="E314" s="304"/>
      <c r="F314" s="308"/>
      <c r="G314" s="304"/>
      <c r="H314" s="304"/>
    </row>
    <row r="315" spans="1:8" ht="15">
      <c r="A315" s="296"/>
      <c r="B315" s="297"/>
      <c r="C315" s="304"/>
      <c r="D315" s="297"/>
      <c r="E315" s="304"/>
      <c r="F315" s="308"/>
      <c r="G315" s="304"/>
      <c r="H315" s="304"/>
    </row>
    <row r="316" spans="1:8" ht="15">
      <c r="A316" s="296"/>
      <c r="B316" s="297"/>
      <c r="C316" s="304"/>
      <c r="D316" s="297"/>
      <c r="E316" s="304"/>
      <c r="F316" s="308"/>
      <c r="G316" s="304"/>
      <c r="H316" s="304"/>
    </row>
    <row r="317" spans="1:8" ht="15">
      <c r="A317" s="296"/>
      <c r="B317" s="297"/>
      <c r="C317" s="304"/>
      <c r="D317" s="297"/>
      <c r="E317" s="304"/>
      <c r="F317" s="308"/>
      <c r="G317" s="304"/>
      <c r="H317" s="304"/>
    </row>
    <row r="318" spans="1:8" ht="15">
      <c r="A318" s="296"/>
      <c r="B318" s="297"/>
      <c r="C318" s="304"/>
      <c r="D318" s="297"/>
      <c r="E318" s="304"/>
      <c r="F318" s="308"/>
      <c r="G318" s="304"/>
      <c r="H318" s="304"/>
    </row>
    <row r="319" spans="1:8" ht="15">
      <c r="A319" s="296"/>
      <c r="B319" s="297"/>
      <c r="C319" s="304"/>
      <c r="D319" s="297"/>
      <c r="E319" s="304"/>
      <c r="F319" s="308"/>
      <c r="G319" s="304"/>
      <c r="H319" s="304"/>
    </row>
    <row r="320" spans="1:8" ht="15">
      <c r="A320" s="296"/>
      <c r="B320" s="297"/>
      <c r="C320" s="304"/>
      <c r="D320" s="297"/>
      <c r="E320" s="304"/>
      <c r="F320" s="308"/>
      <c r="G320" s="304"/>
      <c r="H320" s="304"/>
    </row>
    <row r="321" spans="1:8" ht="15">
      <c r="A321" s="296"/>
      <c r="B321" s="297"/>
      <c r="C321" s="304"/>
      <c r="D321" s="297"/>
      <c r="E321" s="304"/>
      <c r="F321" s="308"/>
      <c r="G321" s="304"/>
      <c r="H321" s="304"/>
    </row>
    <row r="322" spans="1:8" ht="15">
      <c r="A322" s="296"/>
      <c r="B322" s="297"/>
      <c r="C322" s="304"/>
      <c r="D322" s="297"/>
      <c r="E322" s="304"/>
      <c r="F322" s="308"/>
      <c r="G322" s="304"/>
      <c r="H322" s="304"/>
    </row>
    <row r="323" spans="1:8" ht="15">
      <c r="A323" s="296"/>
      <c r="B323" s="297"/>
      <c r="C323" s="304"/>
      <c r="D323" s="297"/>
      <c r="E323" s="304"/>
      <c r="F323" s="308"/>
      <c r="G323" s="304"/>
      <c r="H323" s="304"/>
    </row>
    <row r="324" spans="1:8" ht="15">
      <c r="A324" s="296"/>
      <c r="B324" s="297"/>
      <c r="C324" s="304"/>
      <c r="D324" s="297"/>
      <c r="E324" s="304"/>
      <c r="F324" s="308"/>
      <c r="G324" s="304"/>
      <c r="H324" s="304"/>
    </row>
    <row r="325" spans="1:8" ht="15">
      <c r="A325" s="296"/>
      <c r="B325" s="297"/>
      <c r="C325" s="304"/>
      <c r="D325" s="297"/>
      <c r="E325" s="304"/>
      <c r="F325" s="308"/>
      <c r="G325" s="304"/>
      <c r="H325" s="304"/>
    </row>
    <row r="326" spans="1:8" ht="15">
      <c r="A326" s="296"/>
      <c r="B326" s="297"/>
      <c r="C326" s="304"/>
      <c r="D326" s="297"/>
      <c r="E326" s="304"/>
      <c r="F326" s="308"/>
      <c r="G326" s="304"/>
      <c r="H326" s="304"/>
    </row>
    <row r="327" spans="1:8" ht="15">
      <c r="A327" s="296"/>
      <c r="B327" s="297"/>
      <c r="C327" s="304"/>
      <c r="D327" s="297"/>
      <c r="E327" s="304"/>
      <c r="F327" s="308"/>
      <c r="G327" s="304"/>
      <c r="H327" s="304"/>
    </row>
    <row r="328" spans="1:8" ht="15">
      <c r="A328" s="296"/>
      <c r="B328" s="297"/>
      <c r="C328" s="304"/>
      <c r="D328" s="297"/>
      <c r="E328" s="304"/>
      <c r="F328" s="308"/>
      <c r="G328" s="304"/>
      <c r="H328" s="304"/>
    </row>
    <row r="329" spans="1:8" ht="15">
      <c r="A329" s="296"/>
      <c r="B329" s="297"/>
      <c r="C329" s="304"/>
      <c r="D329" s="297"/>
      <c r="E329" s="304"/>
      <c r="F329" s="308"/>
      <c r="G329" s="304"/>
      <c r="H329" s="304"/>
    </row>
    <row r="330" spans="1:8" ht="15">
      <c r="A330" s="296"/>
      <c r="B330" s="297"/>
      <c r="C330" s="304"/>
      <c r="D330" s="297"/>
      <c r="E330" s="304"/>
      <c r="F330" s="308"/>
      <c r="G330" s="304"/>
      <c r="H330" s="304"/>
    </row>
    <row r="331" spans="1:8" ht="15">
      <c r="A331" s="296"/>
      <c r="B331" s="297"/>
      <c r="C331" s="304"/>
      <c r="D331" s="297"/>
      <c r="E331" s="304"/>
      <c r="F331" s="308"/>
      <c r="G331" s="304"/>
      <c r="H331" s="304"/>
    </row>
    <row r="332" spans="1:8" ht="15">
      <c r="A332" s="296"/>
      <c r="B332" s="297"/>
      <c r="C332" s="304"/>
      <c r="D332" s="297"/>
      <c r="E332" s="304"/>
      <c r="F332" s="308"/>
      <c r="G332" s="304"/>
      <c r="H332" s="304"/>
    </row>
    <row r="333" spans="1:8" ht="15">
      <c r="A333" s="296"/>
      <c r="B333" s="297"/>
      <c r="C333" s="304"/>
      <c r="D333" s="297"/>
      <c r="E333" s="304"/>
      <c r="F333" s="308"/>
      <c r="G333" s="304"/>
      <c r="H333" s="304"/>
    </row>
    <row r="334" spans="1:8" ht="15">
      <c r="A334" s="296"/>
      <c r="B334" s="297"/>
      <c r="C334" s="304"/>
      <c r="D334" s="297"/>
      <c r="E334" s="304"/>
      <c r="F334" s="308"/>
      <c r="G334" s="304"/>
      <c r="H334" s="304"/>
    </row>
    <row r="335" spans="1:8" ht="15">
      <c r="A335" s="296"/>
      <c r="B335" s="297"/>
      <c r="C335" s="304"/>
      <c r="D335" s="297"/>
      <c r="E335" s="304"/>
      <c r="F335" s="308"/>
      <c r="G335" s="304"/>
      <c r="H335" s="304"/>
    </row>
    <row r="336" spans="1:8" ht="15">
      <c r="A336" s="296"/>
      <c r="B336" s="297"/>
      <c r="C336" s="304"/>
      <c r="D336" s="297"/>
      <c r="E336" s="304"/>
      <c r="F336" s="308"/>
      <c r="G336" s="304"/>
      <c r="H336" s="304"/>
    </row>
    <row r="337" spans="1:8" ht="15">
      <c r="A337" s="296"/>
      <c r="B337" s="297"/>
      <c r="C337" s="304"/>
      <c r="D337" s="297"/>
      <c r="E337" s="304"/>
      <c r="F337" s="308"/>
      <c r="G337" s="304"/>
      <c r="H337" s="304"/>
    </row>
    <row r="338" spans="1:8" ht="15">
      <c r="A338" s="296"/>
      <c r="B338" s="297"/>
      <c r="C338" s="304"/>
      <c r="D338" s="297"/>
      <c r="E338" s="304"/>
      <c r="F338" s="308"/>
      <c r="G338" s="304"/>
      <c r="H338" s="304"/>
    </row>
    <row r="339" spans="1:8" ht="15">
      <c r="A339" s="296"/>
      <c r="B339" s="297"/>
      <c r="C339" s="304"/>
      <c r="D339" s="297"/>
      <c r="E339" s="304"/>
      <c r="F339" s="308"/>
      <c r="G339" s="304"/>
      <c r="H339" s="304"/>
    </row>
    <row r="340" spans="1:8" ht="15">
      <c r="A340" s="296"/>
      <c r="B340" s="297"/>
      <c r="C340" s="304"/>
      <c r="D340" s="297"/>
      <c r="E340" s="304"/>
      <c r="F340" s="308"/>
      <c r="G340" s="304"/>
      <c r="H340" s="304"/>
    </row>
    <row r="341" spans="1:8" ht="15">
      <c r="A341" s="296"/>
      <c r="B341" s="297"/>
      <c r="C341" s="304"/>
      <c r="D341" s="297"/>
      <c r="E341" s="304"/>
      <c r="F341" s="308"/>
      <c r="G341" s="304"/>
      <c r="H341" s="304"/>
    </row>
    <row r="342" spans="1:8" ht="15">
      <c r="A342" s="296"/>
      <c r="B342" s="297"/>
      <c r="C342" s="304"/>
      <c r="D342" s="297"/>
      <c r="E342" s="304"/>
      <c r="F342" s="308"/>
      <c r="G342" s="304"/>
      <c r="H342" s="304"/>
    </row>
    <row r="343" spans="1:8" ht="15">
      <c r="A343" s="296"/>
      <c r="B343" s="297"/>
      <c r="C343" s="304"/>
      <c r="D343" s="297"/>
      <c r="E343" s="304"/>
      <c r="F343" s="308"/>
      <c r="G343" s="304"/>
      <c r="H343" s="304"/>
    </row>
    <row r="344" spans="1:8" ht="15">
      <c r="A344" s="296"/>
      <c r="B344" s="297"/>
      <c r="C344" s="304"/>
      <c r="D344" s="297"/>
      <c r="E344" s="304"/>
      <c r="F344" s="308"/>
      <c r="G344" s="304"/>
      <c r="H344" s="304"/>
    </row>
    <row r="345" spans="1:8" ht="15">
      <c r="A345" s="296"/>
      <c r="B345" s="297"/>
      <c r="C345" s="304"/>
      <c r="D345" s="297"/>
      <c r="E345" s="304"/>
      <c r="F345" s="308"/>
      <c r="G345" s="304"/>
      <c r="H345" s="304"/>
    </row>
    <row r="346" spans="1:8" ht="15">
      <c r="A346" s="296"/>
      <c r="B346" s="297"/>
      <c r="C346" s="304"/>
      <c r="D346" s="297"/>
      <c r="E346" s="304"/>
      <c r="F346" s="308"/>
      <c r="G346" s="304"/>
      <c r="H346" s="304"/>
    </row>
    <row r="347" spans="1:8" ht="15">
      <c r="A347" s="296"/>
      <c r="B347" s="297"/>
      <c r="C347" s="304"/>
      <c r="D347" s="297"/>
      <c r="E347" s="304"/>
      <c r="F347" s="308"/>
      <c r="G347" s="304"/>
      <c r="H347" s="304"/>
    </row>
    <row r="348" spans="1:8" ht="15">
      <c r="A348" s="296"/>
      <c r="B348" s="297"/>
      <c r="C348" s="304"/>
      <c r="D348" s="297"/>
      <c r="E348" s="304"/>
      <c r="F348" s="308"/>
      <c r="G348" s="304"/>
      <c r="H348" s="304"/>
    </row>
    <row r="349" spans="1:8" ht="15">
      <c r="A349" s="296"/>
      <c r="B349" s="297"/>
      <c r="C349" s="304"/>
      <c r="D349" s="297"/>
      <c r="E349" s="304"/>
      <c r="F349" s="308"/>
      <c r="G349" s="304"/>
      <c r="H349" s="304"/>
    </row>
    <row r="350" spans="1:8" ht="15">
      <c r="A350" s="296"/>
      <c r="B350" s="297"/>
      <c r="C350" s="304"/>
      <c r="D350" s="297"/>
      <c r="E350" s="304"/>
      <c r="F350" s="308"/>
      <c r="G350" s="304"/>
      <c r="H350" s="304"/>
    </row>
    <row r="351" spans="1:8" ht="15">
      <c r="A351" s="296"/>
      <c r="B351" s="297"/>
      <c r="C351" s="304"/>
      <c r="D351" s="297"/>
      <c r="E351" s="304"/>
      <c r="F351" s="308"/>
      <c r="G351" s="304"/>
      <c r="H351" s="304"/>
    </row>
    <row r="352" spans="1:8" ht="15">
      <c r="A352" s="296"/>
      <c r="B352" s="297"/>
      <c r="C352" s="304"/>
      <c r="D352" s="297"/>
      <c r="E352" s="304"/>
      <c r="F352" s="308"/>
      <c r="G352" s="304"/>
      <c r="H352" s="304"/>
    </row>
    <row r="353" spans="1:8" ht="15">
      <c r="A353" s="296"/>
      <c r="B353" s="297"/>
      <c r="C353" s="304"/>
      <c r="D353" s="297"/>
      <c r="E353" s="304"/>
      <c r="F353" s="308"/>
      <c r="G353" s="304"/>
      <c r="H353" s="304"/>
    </row>
    <row r="354" spans="1:8" ht="15">
      <c r="A354" s="296"/>
      <c r="B354" s="297"/>
      <c r="C354" s="304"/>
      <c r="D354" s="297"/>
      <c r="E354" s="304"/>
      <c r="F354" s="308"/>
      <c r="G354" s="304"/>
      <c r="H354" s="304"/>
    </row>
    <row r="355" spans="1:8" ht="15">
      <c r="A355" s="296"/>
      <c r="B355" s="297"/>
      <c r="C355" s="304"/>
      <c r="D355" s="297"/>
      <c r="E355" s="304"/>
      <c r="F355" s="308"/>
      <c r="G355" s="304"/>
      <c r="H355" s="304"/>
    </row>
    <row r="356" spans="1:8" ht="15">
      <c r="A356" s="296"/>
      <c r="B356" s="297"/>
      <c r="C356" s="304"/>
      <c r="D356" s="297"/>
      <c r="E356" s="304"/>
      <c r="F356" s="308"/>
      <c r="G356" s="304"/>
      <c r="H356" s="304"/>
    </row>
    <row r="357" spans="1:8" ht="15">
      <c r="A357" s="296"/>
      <c r="B357" s="297"/>
      <c r="C357" s="304"/>
      <c r="D357" s="297"/>
      <c r="E357" s="304"/>
      <c r="F357" s="308"/>
      <c r="G357" s="304"/>
      <c r="H357" s="304"/>
    </row>
    <row r="358" spans="1:8" ht="15">
      <c r="A358" s="296"/>
      <c r="B358" s="297"/>
      <c r="C358" s="304"/>
      <c r="D358" s="297"/>
      <c r="E358" s="304"/>
      <c r="F358" s="308"/>
      <c r="G358" s="304"/>
      <c r="H358" s="304"/>
    </row>
    <row r="359" spans="1:8" ht="15">
      <c r="A359" s="296"/>
      <c r="B359" s="297"/>
      <c r="C359" s="304"/>
      <c r="D359" s="297"/>
      <c r="E359" s="304"/>
      <c r="F359" s="308"/>
      <c r="G359" s="304"/>
      <c r="H359" s="304"/>
    </row>
    <row r="360" spans="1:8" ht="15">
      <c r="A360" s="296"/>
      <c r="B360" s="297"/>
      <c r="C360" s="304"/>
      <c r="D360" s="297"/>
      <c r="E360" s="304"/>
      <c r="F360" s="308"/>
      <c r="G360" s="304"/>
      <c r="H360" s="304"/>
    </row>
    <row r="361" spans="1:8" ht="15">
      <c r="A361" s="296"/>
      <c r="B361" s="297"/>
      <c r="C361" s="304"/>
      <c r="D361" s="297"/>
      <c r="E361" s="304"/>
      <c r="F361" s="308"/>
      <c r="G361" s="304"/>
      <c r="H361" s="304"/>
    </row>
    <row r="362" spans="1:8" ht="15">
      <c r="A362" s="296"/>
      <c r="B362" s="297"/>
      <c r="C362" s="304"/>
      <c r="D362" s="297"/>
      <c r="E362" s="304"/>
      <c r="F362" s="308"/>
      <c r="G362" s="304"/>
      <c r="H362" s="304"/>
    </row>
    <row r="363" spans="1:8" ht="15">
      <c r="A363" s="296"/>
      <c r="B363" s="297"/>
      <c r="C363" s="304"/>
      <c r="D363" s="297"/>
      <c r="E363" s="304"/>
      <c r="F363" s="308"/>
      <c r="G363" s="304"/>
      <c r="H363" s="304"/>
    </row>
    <row r="364" spans="1:8" ht="15">
      <c r="A364" s="296"/>
      <c r="B364" s="297"/>
      <c r="C364" s="304"/>
      <c r="D364" s="297"/>
      <c r="E364" s="304"/>
      <c r="F364" s="308"/>
      <c r="G364" s="304"/>
      <c r="H364" s="304"/>
    </row>
    <row r="365" spans="1:8" ht="15">
      <c r="A365" s="296"/>
      <c r="B365" s="297"/>
      <c r="C365" s="304"/>
      <c r="D365" s="297"/>
      <c r="E365" s="304"/>
      <c r="F365" s="308"/>
      <c r="G365" s="304"/>
      <c r="H365" s="304"/>
    </row>
    <row r="366" spans="1:8" ht="15">
      <c r="A366" s="296"/>
      <c r="B366" s="297"/>
      <c r="C366" s="304"/>
      <c r="D366" s="297"/>
      <c r="E366" s="304"/>
      <c r="F366" s="308"/>
      <c r="G366" s="304"/>
      <c r="H366" s="304"/>
    </row>
    <row r="367" spans="1:8" ht="15">
      <c r="A367" s="296"/>
      <c r="B367" s="297"/>
      <c r="C367" s="304"/>
      <c r="D367" s="297"/>
      <c r="E367" s="304"/>
      <c r="F367" s="308"/>
      <c r="G367" s="304"/>
      <c r="H367" s="304"/>
    </row>
    <row r="368" spans="1:8" ht="15">
      <c r="A368" s="296"/>
      <c r="B368" s="297"/>
      <c r="C368" s="304"/>
      <c r="D368" s="297"/>
      <c r="E368" s="304"/>
      <c r="F368" s="308"/>
      <c r="G368" s="304"/>
      <c r="H368" s="304"/>
    </row>
    <row r="369" spans="1:8" ht="15">
      <c r="A369" s="296"/>
      <c r="B369" s="297"/>
      <c r="C369" s="304"/>
      <c r="D369" s="297"/>
      <c r="E369" s="304"/>
      <c r="F369" s="308"/>
      <c r="G369" s="304"/>
      <c r="H369" s="304"/>
    </row>
    <row r="370" spans="1:8" ht="15">
      <c r="A370" s="296"/>
      <c r="B370" s="297"/>
      <c r="C370" s="304"/>
      <c r="D370" s="297"/>
      <c r="E370" s="304"/>
      <c r="F370" s="308"/>
      <c r="G370" s="304"/>
      <c r="H370" s="304"/>
    </row>
    <row r="371" spans="1:8" ht="15">
      <c r="A371" s="296"/>
      <c r="B371" s="297"/>
      <c r="C371" s="304"/>
      <c r="D371" s="297"/>
      <c r="E371" s="304"/>
      <c r="F371" s="308"/>
      <c r="G371" s="304"/>
      <c r="H371" s="304"/>
    </row>
    <row r="372" spans="1:8" ht="15">
      <c r="A372" s="296"/>
      <c r="B372" s="297"/>
      <c r="C372" s="304"/>
      <c r="D372" s="297"/>
      <c r="E372" s="304"/>
      <c r="F372" s="308"/>
      <c r="G372" s="304"/>
      <c r="H372" s="304"/>
    </row>
    <row r="373" spans="1:8" ht="15">
      <c r="A373" s="296"/>
      <c r="B373" s="297"/>
      <c r="C373" s="304"/>
      <c r="D373" s="297"/>
      <c r="E373" s="304"/>
      <c r="F373" s="308"/>
      <c r="G373" s="304"/>
      <c r="H373" s="304"/>
    </row>
    <row r="374" spans="1:8" ht="15">
      <c r="A374" s="296"/>
      <c r="B374" s="297"/>
      <c r="C374" s="304"/>
      <c r="D374" s="297"/>
      <c r="E374" s="304"/>
      <c r="F374" s="308"/>
      <c r="G374" s="304"/>
      <c r="H374" s="304"/>
    </row>
    <row r="375" spans="1:8" ht="15">
      <c r="A375" s="296"/>
      <c r="B375" s="297"/>
      <c r="C375" s="304"/>
      <c r="D375" s="297"/>
      <c r="E375" s="304"/>
      <c r="F375" s="308"/>
      <c r="G375" s="304"/>
      <c r="H375" s="304"/>
    </row>
    <row r="376" spans="1:8" ht="15">
      <c r="A376" s="296"/>
      <c r="B376" s="297"/>
      <c r="C376" s="304"/>
      <c r="D376" s="297"/>
      <c r="E376" s="304"/>
      <c r="F376" s="308"/>
      <c r="G376" s="304"/>
      <c r="H376" s="304"/>
    </row>
    <row r="377" spans="1:8" ht="15">
      <c r="A377" s="296"/>
      <c r="B377" s="297"/>
      <c r="C377" s="304"/>
      <c r="D377" s="297"/>
      <c r="E377" s="304"/>
      <c r="F377" s="308"/>
      <c r="G377" s="304"/>
      <c r="H377" s="304"/>
    </row>
    <row r="378" spans="1:8" ht="15">
      <c r="A378" s="296"/>
      <c r="B378" s="297"/>
      <c r="C378" s="304"/>
      <c r="D378" s="297"/>
      <c r="E378" s="304"/>
      <c r="F378" s="308"/>
      <c r="G378" s="304"/>
      <c r="H378" s="304"/>
    </row>
    <row r="379" spans="1:8" ht="15">
      <c r="A379" s="296"/>
      <c r="B379" s="297"/>
      <c r="C379" s="304"/>
      <c r="D379" s="297"/>
      <c r="E379" s="304"/>
      <c r="F379" s="308"/>
      <c r="G379" s="304"/>
      <c r="H379" s="304"/>
    </row>
    <row r="380" spans="1:8" ht="15">
      <c r="A380" s="296"/>
      <c r="B380" s="297"/>
      <c r="C380" s="304"/>
      <c r="D380" s="297"/>
      <c r="E380" s="304"/>
      <c r="F380" s="308"/>
      <c r="G380" s="304"/>
      <c r="H380" s="304"/>
    </row>
    <row r="381" spans="1:8" ht="15">
      <c r="A381" s="296"/>
      <c r="B381" s="297"/>
      <c r="C381" s="304"/>
      <c r="D381" s="297"/>
      <c r="E381" s="304"/>
      <c r="F381" s="308"/>
      <c r="G381" s="304"/>
      <c r="H381" s="304"/>
    </row>
    <row r="382" spans="1:8" ht="15">
      <c r="A382" s="296"/>
      <c r="B382" s="297"/>
      <c r="C382" s="304"/>
      <c r="D382" s="297"/>
      <c r="E382" s="304"/>
      <c r="F382" s="308"/>
      <c r="G382" s="304"/>
      <c r="H382" s="304"/>
    </row>
    <row r="383" spans="1:8" ht="15">
      <c r="A383" s="296"/>
      <c r="B383" s="297"/>
      <c r="C383" s="304"/>
      <c r="D383" s="297"/>
      <c r="E383" s="304"/>
      <c r="F383" s="308"/>
      <c r="G383" s="304"/>
      <c r="H383" s="304"/>
    </row>
    <row r="384" spans="1:8" ht="15">
      <c r="A384" s="296"/>
      <c r="B384" s="297"/>
      <c r="C384" s="304"/>
      <c r="D384" s="297"/>
      <c r="E384" s="304"/>
      <c r="F384" s="308"/>
      <c r="G384" s="304"/>
      <c r="H384" s="304"/>
    </row>
    <row r="385" spans="1:8" ht="15">
      <c r="A385" s="296"/>
      <c r="B385" s="297"/>
      <c r="C385" s="304"/>
      <c r="D385" s="297"/>
      <c r="E385" s="304"/>
      <c r="F385" s="308"/>
      <c r="G385" s="304"/>
      <c r="H385" s="304"/>
    </row>
    <row r="386" spans="1:8" ht="15">
      <c r="A386" s="296"/>
      <c r="B386" s="297"/>
      <c r="C386" s="304"/>
      <c r="D386" s="297"/>
      <c r="E386" s="304"/>
      <c r="F386" s="308"/>
      <c r="G386" s="304"/>
      <c r="H386" s="304"/>
    </row>
    <row r="387" spans="1:8" ht="15">
      <c r="A387" s="296"/>
      <c r="B387" s="297"/>
      <c r="C387" s="304"/>
      <c r="D387" s="297"/>
      <c r="E387" s="304"/>
      <c r="F387" s="308"/>
      <c r="G387" s="304"/>
      <c r="H387" s="304"/>
    </row>
    <row r="388" spans="1:8" ht="15">
      <c r="A388" s="296"/>
      <c r="B388" s="297"/>
      <c r="C388" s="304"/>
      <c r="D388" s="297"/>
      <c r="E388" s="304"/>
      <c r="F388" s="308"/>
      <c r="G388" s="304"/>
      <c r="H388" s="304"/>
    </row>
    <row r="389" spans="1:8" ht="15">
      <c r="A389" s="296"/>
      <c r="B389" s="297"/>
      <c r="C389" s="304"/>
      <c r="D389" s="297"/>
      <c r="E389" s="304"/>
      <c r="F389" s="308"/>
      <c r="G389" s="304"/>
      <c r="H389" s="304"/>
    </row>
    <row r="390" spans="1:8" ht="15">
      <c r="A390" s="296"/>
      <c r="B390" s="297"/>
      <c r="C390" s="304"/>
      <c r="D390" s="297"/>
      <c r="E390" s="304"/>
      <c r="F390" s="308"/>
      <c r="G390" s="304"/>
      <c r="H390" s="304"/>
    </row>
    <row r="391" spans="1:8" ht="15">
      <c r="A391" s="296"/>
      <c r="B391" s="297"/>
      <c r="C391" s="304"/>
      <c r="D391" s="297"/>
      <c r="E391" s="304"/>
      <c r="F391" s="308"/>
      <c r="G391" s="304"/>
      <c r="H391" s="304"/>
    </row>
    <row r="392" spans="1:8" ht="15">
      <c r="A392" s="296"/>
      <c r="B392" s="297"/>
      <c r="C392" s="304"/>
      <c r="D392" s="297"/>
      <c r="E392" s="304"/>
      <c r="F392" s="308"/>
      <c r="G392" s="304"/>
      <c r="H392" s="304"/>
    </row>
    <row r="393" spans="1:8" ht="15">
      <c r="A393" s="296"/>
      <c r="B393" s="297"/>
      <c r="C393" s="304"/>
      <c r="D393" s="297"/>
      <c r="E393" s="304"/>
      <c r="F393" s="308"/>
      <c r="G393" s="304"/>
      <c r="H393" s="304"/>
    </row>
    <row r="394" spans="1:8" ht="15">
      <c r="A394" s="296"/>
      <c r="B394" s="297"/>
      <c r="C394" s="304"/>
      <c r="D394" s="297"/>
      <c r="E394" s="304"/>
      <c r="F394" s="308"/>
      <c r="G394" s="304"/>
      <c r="H394" s="304"/>
    </row>
    <row r="395" spans="1:8" ht="15">
      <c r="A395" s="296"/>
      <c r="B395" s="297"/>
      <c r="C395" s="304"/>
      <c r="D395" s="297"/>
      <c r="E395" s="304"/>
      <c r="F395" s="308"/>
      <c r="G395" s="304"/>
      <c r="H395" s="304"/>
    </row>
    <row r="396" spans="1:8" ht="15">
      <c r="A396" s="296"/>
      <c r="B396" s="297"/>
      <c r="C396" s="304"/>
      <c r="D396" s="297"/>
      <c r="E396" s="304"/>
      <c r="F396" s="308"/>
      <c r="G396" s="304"/>
      <c r="H396" s="304"/>
    </row>
    <row r="397" spans="1:8" ht="15">
      <c r="A397" s="296"/>
      <c r="B397" s="297"/>
      <c r="C397" s="304"/>
      <c r="D397" s="297"/>
      <c r="E397" s="304"/>
      <c r="F397" s="308"/>
      <c r="G397" s="304"/>
      <c r="H397" s="304"/>
    </row>
    <row r="398" spans="1:8" ht="15">
      <c r="A398" s="296"/>
      <c r="B398" s="297"/>
      <c r="C398" s="304"/>
      <c r="D398" s="297"/>
      <c r="E398" s="304"/>
      <c r="F398" s="308"/>
      <c r="G398" s="304"/>
      <c r="H398" s="304"/>
    </row>
    <row r="399" spans="1:8" ht="15">
      <c r="A399" s="296"/>
      <c r="B399" s="297"/>
      <c r="C399" s="304"/>
      <c r="D399" s="297"/>
      <c r="E399" s="304"/>
      <c r="F399" s="308"/>
      <c r="G399" s="304"/>
      <c r="H399" s="304"/>
    </row>
    <row r="400" spans="1:8" ht="15">
      <c r="A400" s="296"/>
      <c r="B400" s="297"/>
      <c r="C400" s="304"/>
      <c r="D400" s="297"/>
      <c r="E400" s="304"/>
      <c r="F400" s="308"/>
      <c r="G400" s="304"/>
      <c r="H400" s="304"/>
    </row>
    <row r="401" spans="1:8" ht="15">
      <c r="A401" s="296"/>
      <c r="B401" s="297"/>
      <c r="C401" s="304"/>
      <c r="D401" s="297"/>
      <c r="E401" s="304"/>
      <c r="F401" s="308"/>
      <c r="G401" s="304"/>
      <c r="H401" s="304"/>
    </row>
    <row r="402" spans="1:8" ht="15">
      <c r="A402" s="296"/>
      <c r="B402" s="297"/>
      <c r="C402" s="304"/>
      <c r="D402" s="297"/>
      <c r="E402" s="304"/>
      <c r="F402" s="308"/>
      <c r="G402" s="304"/>
      <c r="H402" s="304"/>
    </row>
    <row r="403" spans="1:8" ht="15">
      <c r="A403" s="296"/>
      <c r="B403" s="297"/>
      <c r="C403" s="304"/>
      <c r="D403" s="297"/>
      <c r="E403" s="304"/>
      <c r="F403" s="308"/>
      <c r="G403" s="304"/>
      <c r="H403" s="304"/>
    </row>
    <row r="404" spans="1:8" ht="15">
      <c r="A404" s="296"/>
      <c r="B404" s="297"/>
      <c r="C404" s="304"/>
      <c r="D404" s="297"/>
      <c r="E404" s="304"/>
      <c r="F404" s="308"/>
      <c r="G404" s="304"/>
      <c r="H404" s="304"/>
    </row>
    <row r="405" spans="1:8" ht="15">
      <c r="A405" s="296"/>
      <c r="B405" s="297"/>
      <c r="C405" s="304"/>
      <c r="D405" s="297"/>
      <c r="E405" s="304"/>
      <c r="F405" s="308"/>
      <c r="G405" s="304"/>
      <c r="H405" s="304"/>
    </row>
    <row r="406" spans="1:8" ht="15">
      <c r="A406" s="296"/>
      <c r="B406" s="297"/>
      <c r="C406" s="304"/>
      <c r="D406" s="297"/>
      <c r="E406" s="304"/>
      <c r="F406" s="308"/>
      <c r="G406" s="304"/>
      <c r="H406" s="304"/>
    </row>
    <row r="407" spans="1:8" ht="15">
      <c r="A407" s="296"/>
      <c r="B407" s="297"/>
      <c r="C407" s="304"/>
      <c r="D407" s="297"/>
      <c r="E407" s="304"/>
      <c r="F407" s="308"/>
      <c r="G407" s="304"/>
      <c r="H407" s="304"/>
    </row>
    <row r="408" spans="1:8" ht="15">
      <c r="A408" s="296"/>
      <c r="B408" s="297"/>
      <c r="C408" s="304"/>
      <c r="D408" s="297"/>
      <c r="E408" s="304"/>
      <c r="F408" s="308"/>
      <c r="G408" s="304"/>
      <c r="H408" s="304"/>
    </row>
    <row r="409" spans="1:8" ht="15">
      <c r="A409" s="296"/>
      <c r="B409" s="297"/>
      <c r="C409" s="304"/>
      <c r="D409" s="297"/>
      <c r="E409" s="304"/>
      <c r="F409" s="308"/>
      <c r="G409" s="304"/>
      <c r="H409" s="304"/>
    </row>
    <row r="410" spans="1:8" ht="15">
      <c r="A410" s="296"/>
      <c r="B410" s="297"/>
      <c r="C410" s="304"/>
      <c r="D410" s="297"/>
      <c r="E410" s="304"/>
      <c r="F410" s="308"/>
      <c r="G410" s="304"/>
      <c r="H410" s="304"/>
    </row>
    <row r="411" spans="1:8" ht="15">
      <c r="A411" s="296"/>
      <c r="B411" s="297"/>
      <c r="C411" s="304"/>
      <c r="D411" s="297"/>
      <c r="E411" s="304"/>
      <c r="F411" s="308"/>
      <c r="G411" s="304"/>
      <c r="H411" s="304"/>
    </row>
    <row r="412" spans="1:8" ht="15">
      <c r="A412" s="296"/>
      <c r="B412" s="297"/>
      <c r="C412" s="304"/>
      <c r="D412" s="297"/>
      <c r="E412" s="304"/>
      <c r="F412" s="308"/>
      <c r="G412" s="304"/>
      <c r="H412" s="304"/>
    </row>
    <row r="413" spans="1:8" ht="15">
      <c r="A413" s="296"/>
      <c r="B413" s="297"/>
      <c r="C413" s="304"/>
      <c r="D413" s="297"/>
      <c r="E413" s="304"/>
      <c r="F413" s="308"/>
      <c r="G413" s="304"/>
      <c r="H413" s="304"/>
    </row>
    <row r="414" spans="1:8" ht="15">
      <c r="A414" s="296"/>
      <c r="B414" s="297"/>
      <c r="C414" s="304"/>
      <c r="D414" s="297"/>
      <c r="E414" s="304"/>
      <c r="F414" s="308"/>
      <c r="G414" s="304"/>
      <c r="H414" s="304"/>
    </row>
    <row r="415" spans="1:8" ht="15">
      <c r="A415" s="296"/>
      <c r="B415" s="297"/>
      <c r="C415" s="304"/>
      <c r="D415" s="297"/>
      <c r="E415" s="304"/>
      <c r="F415" s="308"/>
      <c r="G415" s="304"/>
      <c r="H415" s="304"/>
    </row>
    <row r="416" spans="1:8" ht="15">
      <c r="A416" s="296"/>
      <c r="B416" s="297"/>
      <c r="C416" s="304"/>
      <c r="D416" s="297"/>
      <c r="E416" s="304"/>
      <c r="F416" s="308"/>
      <c r="G416" s="304"/>
      <c r="H416" s="304"/>
    </row>
    <row r="417" spans="1:8" ht="15">
      <c r="A417" s="296"/>
      <c r="B417" s="297"/>
      <c r="C417" s="304"/>
      <c r="D417" s="297"/>
      <c r="E417" s="304"/>
      <c r="F417" s="308"/>
      <c r="G417" s="304"/>
      <c r="H417" s="304"/>
    </row>
    <row r="418" spans="1:8" ht="15">
      <c r="A418" s="296"/>
      <c r="B418" s="297"/>
      <c r="C418" s="304"/>
      <c r="D418" s="297"/>
      <c r="E418" s="304"/>
      <c r="F418" s="308"/>
      <c r="G418" s="304"/>
      <c r="H418" s="304"/>
    </row>
    <row r="419" spans="1:8" ht="15">
      <c r="A419" s="296"/>
      <c r="B419" s="297"/>
      <c r="C419" s="304"/>
      <c r="D419" s="297"/>
      <c r="E419" s="304"/>
      <c r="F419" s="308"/>
      <c r="G419" s="304"/>
      <c r="H419" s="304"/>
    </row>
    <row r="420" spans="1:8" ht="15">
      <c r="A420" s="296"/>
      <c r="B420" s="297"/>
      <c r="C420" s="304"/>
      <c r="D420" s="297"/>
      <c r="E420" s="304"/>
      <c r="F420" s="308"/>
      <c r="G420" s="304"/>
      <c r="H420" s="304"/>
    </row>
    <row r="421" spans="1:8" ht="15">
      <c r="A421" s="296"/>
      <c r="B421" s="297"/>
      <c r="C421" s="304"/>
      <c r="D421" s="297"/>
      <c r="E421" s="304"/>
      <c r="F421" s="308"/>
      <c r="G421" s="304"/>
      <c r="H421" s="304"/>
    </row>
    <row r="422" spans="1:8" ht="15">
      <c r="A422" s="296"/>
      <c r="B422" s="297"/>
      <c r="C422" s="304"/>
      <c r="D422" s="297"/>
      <c r="E422" s="304"/>
      <c r="F422" s="308"/>
      <c r="G422" s="304"/>
      <c r="H422" s="304"/>
    </row>
    <row r="423" spans="1:8" ht="15">
      <c r="A423" s="296"/>
      <c r="B423" s="297"/>
      <c r="C423" s="304"/>
      <c r="D423" s="297"/>
      <c r="E423" s="304"/>
      <c r="F423" s="308"/>
      <c r="G423" s="304"/>
      <c r="H423" s="304"/>
    </row>
    <row r="424" spans="1:8" ht="15">
      <c r="A424" s="296"/>
      <c r="B424" s="297"/>
      <c r="C424" s="304"/>
      <c r="D424" s="297"/>
      <c r="E424" s="304"/>
      <c r="F424" s="308"/>
      <c r="G424" s="304"/>
      <c r="H424" s="304"/>
    </row>
    <row r="425" spans="1:8" ht="15">
      <c r="A425" s="296"/>
      <c r="B425" s="297"/>
      <c r="C425" s="304"/>
      <c r="D425" s="297"/>
      <c r="E425" s="304"/>
      <c r="F425" s="308"/>
      <c r="G425" s="304"/>
      <c r="H425" s="304"/>
    </row>
    <row r="426" spans="1:8" ht="15">
      <c r="A426" s="296"/>
      <c r="B426" s="297"/>
      <c r="C426" s="304"/>
      <c r="D426" s="297"/>
      <c r="E426" s="304"/>
      <c r="F426" s="308"/>
      <c r="G426" s="304"/>
      <c r="H426" s="304"/>
    </row>
    <row r="427" spans="1:8" ht="15">
      <c r="A427" s="296"/>
      <c r="B427" s="297"/>
      <c r="C427" s="304"/>
      <c r="D427" s="297"/>
      <c r="E427" s="304"/>
      <c r="F427" s="308"/>
      <c r="G427" s="304"/>
      <c r="H427" s="304"/>
    </row>
    <row r="428" spans="1:8" ht="15">
      <c r="A428" s="296"/>
      <c r="B428" s="297"/>
      <c r="C428" s="304"/>
      <c r="D428" s="297"/>
      <c r="E428" s="304"/>
      <c r="F428" s="308"/>
      <c r="G428" s="304"/>
      <c r="H428" s="304"/>
    </row>
    <row r="429" spans="1:8" ht="15">
      <c r="A429" s="296"/>
      <c r="B429" s="297"/>
      <c r="C429" s="304"/>
      <c r="D429" s="297"/>
      <c r="E429" s="304"/>
      <c r="F429" s="308"/>
      <c r="G429" s="304"/>
      <c r="H429" s="304"/>
    </row>
    <row r="430" spans="1:8" ht="15">
      <c r="A430" s="296"/>
      <c r="B430" s="297"/>
      <c r="C430" s="304"/>
      <c r="D430" s="297"/>
      <c r="E430" s="304"/>
      <c r="F430" s="308"/>
      <c r="G430" s="304"/>
      <c r="H430" s="304"/>
    </row>
    <row r="431" spans="1:8" ht="15">
      <c r="A431" s="296"/>
      <c r="B431" s="297"/>
      <c r="C431" s="304"/>
      <c r="D431" s="297"/>
      <c r="E431" s="304"/>
      <c r="F431" s="308"/>
      <c r="G431" s="304"/>
      <c r="H431" s="304"/>
    </row>
    <row r="432" spans="1:8" ht="15">
      <c r="A432" s="296"/>
      <c r="B432" s="297"/>
      <c r="C432" s="304"/>
      <c r="D432" s="297"/>
      <c r="E432" s="304"/>
      <c r="F432" s="308"/>
      <c r="G432" s="304"/>
      <c r="H432" s="304"/>
    </row>
    <row r="433" spans="1:8" ht="15">
      <c r="A433" s="296"/>
      <c r="B433" s="297"/>
      <c r="C433" s="304"/>
      <c r="D433" s="297"/>
      <c r="E433" s="304"/>
      <c r="F433" s="308"/>
      <c r="G433" s="304"/>
      <c r="H433" s="304"/>
    </row>
    <row r="434" spans="1:8" ht="15">
      <c r="A434" s="296"/>
      <c r="B434" s="297"/>
      <c r="C434" s="304"/>
      <c r="D434" s="297"/>
      <c r="E434" s="304"/>
      <c r="F434" s="308"/>
      <c r="G434" s="304"/>
      <c r="H434" s="304"/>
    </row>
    <row r="435" spans="1:8" ht="15">
      <c r="A435" s="296"/>
      <c r="B435" s="297"/>
      <c r="C435" s="304"/>
      <c r="D435" s="297"/>
      <c r="E435" s="304"/>
      <c r="F435" s="308"/>
      <c r="G435" s="304"/>
      <c r="H435" s="304"/>
    </row>
    <row r="436" spans="1:8" ht="15">
      <c r="A436" s="296"/>
      <c r="B436" s="297"/>
      <c r="C436" s="304"/>
      <c r="D436" s="297"/>
      <c r="E436" s="304"/>
      <c r="F436" s="308"/>
      <c r="G436" s="304"/>
      <c r="H436" s="304"/>
    </row>
    <row r="437" spans="1:8" ht="15">
      <c r="A437" s="296"/>
      <c r="B437" s="297"/>
      <c r="C437" s="304"/>
      <c r="D437" s="297"/>
      <c r="E437" s="304"/>
      <c r="F437" s="308"/>
      <c r="G437" s="304"/>
      <c r="H437" s="304"/>
    </row>
    <row r="438" spans="1:8" ht="15">
      <c r="A438" s="296"/>
      <c r="B438" s="297"/>
      <c r="C438" s="304"/>
      <c r="D438" s="297"/>
      <c r="E438" s="304"/>
      <c r="F438" s="308"/>
      <c r="G438" s="304"/>
      <c r="H438" s="304"/>
    </row>
    <row r="439" spans="1:8" ht="15">
      <c r="A439" s="296"/>
      <c r="B439" s="297"/>
      <c r="C439" s="304"/>
      <c r="D439" s="297"/>
      <c r="E439" s="304"/>
      <c r="F439" s="308"/>
      <c r="G439" s="304"/>
      <c r="H439" s="304"/>
    </row>
    <row r="440" spans="1:8" ht="15">
      <c r="A440" s="296"/>
      <c r="B440" s="297"/>
      <c r="C440" s="304"/>
      <c r="D440" s="297"/>
      <c r="E440" s="304"/>
      <c r="F440" s="308"/>
      <c r="G440" s="304"/>
      <c r="H440" s="304"/>
    </row>
    <row r="441" spans="1:8" ht="15">
      <c r="A441" s="296"/>
      <c r="B441" s="297"/>
      <c r="C441" s="304"/>
      <c r="D441" s="297"/>
      <c r="E441" s="304"/>
      <c r="F441" s="308"/>
      <c r="G441" s="304"/>
      <c r="H441" s="304"/>
    </row>
    <row r="442" spans="1:8" ht="15">
      <c r="A442" s="296"/>
      <c r="B442" s="297"/>
      <c r="C442" s="304"/>
      <c r="D442" s="297"/>
      <c r="E442" s="304"/>
      <c r="F442" s="308"/>
      <c r="G442" s="304"/>
      <c r="H442" s="304"/>
    </row>
    <row r="443" spans="1:8" ht="15">
      <c r="A443" s="296"/>
      <c r="B443" s="297"/>
      <c r="C443" s="304"/>
      <c r="D443" s="297"/>
      <c r="E443" s="304"/>
      <c r="F443" s="308"/>
      <c r="G443" s="304"/>
      <c r="H443" s="304"/>
    </row>
    <row r="444" spans="1:8" ht="15">
      <c r="A444" s="296"/>
      <c r="B444" s="297"/>
      <c r="C444" s="304"/>
      <c r="D444" s="297"/>
      <c r="E444" s="304"/>
      <c r="F444" s="308"/>
      <c r="G444" s="304"/>
      <c r="H444" s="304"/>
    </row>
    <row r="445" spans="1:8" ht="15">
      <c r="A445" s="296"/>
      <c r="B445" s="297"/>
      <c r="C445" s="304"/>
      <c r="D445" s="297"/>
      <c r="E445" s="304"/>
      <c r="F445" s="308"/>
      <c r="G445" s="304"/>
      <c r="H445" s="304"/>
    </row>
    <row r="446" spans="1:8" ht="15">
      <c r="A446" s="296"/>
      <c r="B446" s="297"/>
      <c r="C446" s="304"/>
      <c r="D446" s="297"/>
      <c r="E446" s="304"/>
      <c r="F446" s="308"/>
      <c r="G446" s="304"/>
      <c r="H446" s="304"/>
    </row>
    <row r="447" spans="1:8" ht="15">
      <c r="A447" s="296"/>
      <c r="B447" s="297"/>
      <c r="C447" s="304"/>
      <c r="D447" s="297"/>
      <c r="E447" s="304"/>
      <c r="F447" s="308"/>
      <c r="G447" s="304"/>
      <c r="H447" s="304"/>
    </row>
    <row r="448" spans="1:8" ht="15">
      <c r="A448" s="296"/>
      <c r="B448" s="297"/>
      <c r="C448" s="304"/>
      <c r="D448" s="297"/>
      <c r="E448" s="304"/>
      <c r="F448" s="308"/>
      <c r="G448" s="304"/>
      <c r="H448" s="304"/>
    </row>
    <row r="449" spans="1:8" ht="15">
      <c r="A449" s="296"/>
      <c r="B449" s="297"/>
      <c r="C449" s="304"/>
      <c r="D449" s="297"/>
      <c r="E449" s="304"/>
      <c r="F449" s="308"/>
      <c r="G449" s="304"/>
      <c r="H449" s="304"/>
    </row>
    <row r="450" spans="1:8" ht="15">
      <c r="A450" s="296"/>
      <c r="B450" s="297"/>
      <c r="C450" s="304"/>
      <c r="D450" s="297"/>
      <c r="E450" s="304"/>
      <c r="F450" s="308"/>
      <c r="G450" s="304"/>
      <c r="H450" s="304"/>
    </row>
    <row r="451" spans="1:8" ht="15">
      <c r="A451" s="296"/>
      <c r="B451" s="297"/>
      <c r="C451" s="304"/>
      <c r="D451" s="297"/>
      <c r="E451" s="304"/>
      <c r="F451" s="308"/>
      <c r="G451" s="304"/>
      <c r="H451" s="304"/>
    </row>
    <row r="452" spans="1:8" ht="15">
      <c r="A452" s="296"/>
      <c r="B452" s="297"/>
      <c r="C452" s="304"/>
      <c r="D452" s="297"/>
      <c r="E452" s="304"/>
      <c r="F452" s="308"/>
      <c r="G452" s="304"/>
      <c r="H452" s="304"/>
    </row>
    <row r="453" spans="1:8" ht="15">
      <c r="A453" s="296"/>
      <c r="B453" s="297"/>
      <c r="C453" s="304"/>
      <c r="D453" s="297"/>
      <c r="E453" s="304"/>
      <c r="F453" s="308"/>
      <c r="G453" s="304"/>
      <c r="H453" s="304"/>
    </row>
    <row r="454" spans="1:8" ht="15">
      <c r="A454" s="296"/>
      <c r="B454" s="297"/>
      <c r="C454" s="304"/>
      <c r="D454" s="297"/>
      <c r="E454" s="304"/>
      <c r="F454" s="308"/>
      <c r="G454" s="304"/>
      <c r="H454" s="304"/>
    </row>
    <row r="455" spans="1:8" ht="15">
      <c r="A455" s="296"/>
      <c r="B455" s="297"/>
      <c r="C455" s="304"/>
      <c r="D455" s="297"/>
      <c r="E455" s="304"/>
      <c r="F455" s="308"/>
      <c r="G455" s="304"/>
      <c r="H455" s="304"/>
    </row>
    <row r="456" spans="1:8" ht="15">
      <c r="A456" s="296"/>
      <c r="B456" s="297"/>
      <c r="C456" s="304"/>
      <c r="D456" s="297"/>
      <c r="E456" s="304"/>
      <c r="F456" s="308"/>
      <c r="G456" s="304"/>
      <c r="H456" s="304"/>
    </row>
    <row r="457" spans="1:8" ht="15">
      <c r="A457" s="296"/>
      <c r="B457" s="297"/>
      <c r="C457" s="304"/>
      <c r="D457" s="297"/>
      <c r="E457" s="304"/>
      <c r="F457" s="308"/>
      <c r="G457" s="304"/>
      <c r="H457" s="304"/>
    </row>
    <row r="458" spans="1:8" ht="15">
      <c r="A458" s="296"/>
      <c r="B458" s="297"/>
      <c r="C458" s="304"/>
      <c r="D458" s="297"/>
      <c r="E458" s="304"/>
      <c r="F458" s="308"/>
      <c r="G458" s="304"/>
      <c r="H458" s="304"/>
    </row>
    <row r="459" spans="1:8" ht="15">
      <c r="A459" s="296"/>
      <c r="B459" s="297"/>
      <c r="C459" s="304"/>
      <c r="D459" s="297"/>
      <c r="E459" s="304"/>
      <c r="F459" s="308"/>
      <c r="G459" s="304"/>
      <c r="H459" s="304"/>
    </row>
    <row r="460" spans="1:8" ht="15">
      <c r="A460" s="296"/>
      <c r="B460" s="297"/>
      <c r="C460" s="304"/>
      <c r="D460" s="297"/>
      <c r="E460" s="304"/>
      <c r="F460" s="308"/>
      <c r="G460" s="304"/>
      <c r="H460" s="304"/>
    </row>
    <row r="461" spans="1:8" ht="15">
      <c r="A461" s="296"/>
      <c r="B461" s="297"/>
      <c r="C461" s="304"/>
      <c r="D461" s="297"/>
      <c r="E461" s="304"/>
      <c r="F461" s="308"/>
      <c r="G461" s="304"/>
      <c r="H461" s="304"/>
    </row>
    <row r="462" spans="1:8" ht="15">
      <c r="A462" s="296"/>
      <c r="B462" s="297"/>
      <c r="C462" s="304"/>
      <c r="D462" s="297"/>
      <c r="E462" s="304"/>
      <c r="F462" s="308"/>
      <c r="G462" s="304"/>
      <c r="H462" s="304"/>
    </row>
    <row r="463" spans="1:8" ht="15">
      <c r="A463" s="296"/>
      <c r="B463" s="297"/>
      <c r="C463" s="304"/>
      <c r="D463" s="297"/>
      <c r="E463" s="304"/>
      <c r="F463" s="308"/>
      <c r="G463" s="304"/>
      <c r="H463" s="304"/>
    </row>
    <row r="464" spans="1:8" ht="15">
      <c r="A464" s="296"/>
      <c r="B464" s="297"/>
      <c r="C464" s="304"/>
      <c r="D464" s="297"/>
      <c r="E464" s="304"/>
      <c r="F464" s="308"/>
      <c r="G464" s="304"/>
      <c r="H464" s="304"/>
    </row>
    <row r="465" spans="1:8" ht="15">
      <c r="A465" s="296"/>
      <c r="B465" s="297"/>
      <c r="C465" s="304"/>
      <c r="D465" s="297"/>
      <c r="E465" s="304"/>
      <c r="F465" s="308"/>
      <c r="G465" s="304"/>
      <c r="H465" s="304"/>
    </row>
    <row r="466" spans="1:8" ht="15">
      <c r="A466" s="296"/>
      <c r="B466" s="297"/>
      <c r="C466" s="304"/>
      <c r="D466" s="297"/>
      <c r="E466" s="304"/>
      <c r="F466" s="308"/>
      <c r="G466" s="304"/>
      <c r="H466" s="304"/>
    </row>
    <row r="467" spans="1:8" ht="15">
      <c r="A467" s="296"/>
      <c r="B467" s="297"/>
      <c r="C467" s="304"/>
      <c r="D467" s="297"/>
      <c r="E467" s="304"/>
      <c r="F467" s="308"/>
      <c r="G467" s="304"/>
      <c r="H467" s="304"/>
    </row>
    <row r="468" spans="1:8" ht="15">
      <c r="A468" s="296"/>
      <c r="B468" s="297"/>
      <c r="C468" s="304"/>
      <c r="D468" s="297"/>
      <c r="E468" s="304"/>
      <c r="F468" s="308"/>
      <c r="G468" s="304"/>
      <c r="H468" s="304"/>
    </row>
    <row r="469" spans="1:8" ht="15">
      <c r="A469" s="296"/>
      <c r="B469" s="297"/>
      <c r="C469" s="304"/>
      <c r="D469" s="297"/>
      <c r="E469" s="304"/>
      <c r="F469" s="308"/>
      <c r="G469" s="304"/>
      <c r="H469" s="304"/>
    </row>
    <row r="470" spans="1:8" ht="15">
      <c r="A470" s="296"/>
      <c r="B470" s="297"/>
      <c r="C470" s="304"/>
      <c r="D470" s="297"/>
      <c r="E470" s="304"/>
      <c r="F470" s="308"/>
      <c r="G470" s="304"/>
      <c r="H470" s="304"/>
    </row>
    <row r="471" spans="1:8" ht="15">
      <c r="A471" s="296"/>
      <c r="B471" s="297"/>
      <c r="C471" s="304"/>
      <c r="D471" s="297"/>
      <c r="E471" s="304"/>
      <c r="F471" s="308"/>
      <c r="G471" s="304"/>
      <c r="H471" s="304"/>
    </row>
    <row r="472" spans="1:8" ht="15">
      <c r="A472" s="296"/>
      <c r="B472" s="297"/>
      <c r="C472" s="304"/>
      <c r="D472" s="297"/>
      <c r="E472" s="304"/>
      <c r="F472" s="308"/>
      <c r="G472" s="304"/>
      <c r="H472" s="304"/>
    </row>
    <row r="473" spans="1:8" ht="15">
      <c r="A473" s="296"/>
      <c r="B473" s="297"/>
      <c r="C473" s="304"/>
      <c r="D473" s="297"/>
      <c r="E473" s="304"/>
      <c r="F473" s="308"/>
      <c r="G473" s="304"/>
      <c r="H473" s="304"/>
    </row>
    <row r="474" spans="1:8" ht="15">
      <c r="A474" s="296"/>
      <c r="B474" s="297"/>
      <c r="C474" s="304"/>
      <c r="D474" s="297"/>
      <c r="E474" s="304"/>
      <c r="F474" s="308"/>
      <c r="G474" s="304"/>
      <c r="H474" s="304"/>
    </row>
    <row r="475" spans="1:8" ht="15">
      <c r="A475" s="296"/>
      <c r="B475" s="297"/>
      <c r="C475" s="304"/>
      <c r="D475" s="297"/>
      <c r="E475" s="304"/>
      <c r="F475" s="308"/>
      <c r="G475" s="304"/>
      <c r="H475" s="304"/>
    </row>
    <row r="476" spans="1:8" ht="15">
      <c r="A476" s="296"/>
      <c r="B476" s="297"/>
      <c r="C476" s="304"/>
      <c r="D476" s="297"/>
      <c r="E476" s="304"/>
      <c r="F476" s="308"/>
      <c r="G476" s="304"/>
      <c r="H476" s="304"/>
    </row>
    <row r="477" spans="1:8" ht="15">
      <c r="A477" s="296"/>
      <c r="B477" s="297"/>
      <c r="C477" s="304"/>
      <c r="D477" s="297"/>
      <c r="E477" s="304"/>
      <c r="F477" s="308"/>
      <c r="G477" s="304"/>
      <c r="H477" s="304"/>
    </row>
    <row r="478" spans="1:8" ht="15">
      <c r="A478" s="296"/>
      <c r="B478" s="297"/>
      <c r="C478" s="304"/>
      <c r="D478" s="297"/>
      <c r="E478" s="304"/>
      <c r="F478" s="308"/>
      <c r="G478" s="304"/>
      <c r="H478" s="304"/>
    </row>
    <row r="479" spans="1:8" ht="15">
      <c r="A479" s="296"/>
      <c r="B479" s="297"/>
      <c r="C479" s="304"/>
      <c r="D479" s="297"/>
      <c r="E479" s="304"/>
      <c r="F479" s="308"/>
      <c r="G479" s="304"/>
      <c r="H479" s="304"/>
    </row>
    <row r="480" spans="1:8" ht="15">
      <c r="A480" s="296"/>
      <c r="B480" s="297"/>
      <c r="C480" s="304"/>
      <c r="D480" s="297"/>
      <c r="E480" s="304"/>
      <c r="F480" s="308"/>
      <c r="G480" s="304"/>
      <c r="H480" s="304"/>
    </row>
    <row r="481" spans="1:8" ht="15">
      <c r="A481" s="296"/>
      <c r="B481" s="297"/>
      <c r="C481" s="304"/>
      <c r="D481" s="297"/>
      <c r="E481" s="304"/>
      <c r="F481" s="308"/>
      <c r="G481" s="304"/>
      <c r="H481" s="304"/>
    </row>
    <row r="482" spans="1:8" ht="15">
      <c r="A482" s="296"/>
      <c r="B482" s="297"/>
      <c r="C482" s="304"/>
      <c r="D482" s="297"/>
      <c r="E482" s="304"/>
      <c r="F482" s="308"/>
      <c r="G482" s="304"/>
      <c r="H482" s="304"/>
    </row>
    <row r="483" spans="1:8" ht="15">
      <c r="A483" s="296"/>
      <c r="B483" s="297"/>
      <c r="C483" s="304"/>
      <c r="D483" s="297"/>
      <c r="E483" s="304"/>
      <c r="F483" s="308"/>
      <c r="G483" s="304"/>
      <c r="H483" s="304"/>
    </row>
    <row r="484" spans="1:8" ht="15">
      <c r="A484" s="296"/>
      <c r="B484" s="297"/>
      <c r="C484" s="304"/>
      <c r="D484" s="297"/>
      <c r="E484" s="304"/>
      <c r="F484" s="308"/>
      <c r="G484" s="304"/>
      <c r="H484" s="304"/>
    </row>
    <row r="485" spans="1:8" ht="15">
      <c r="A485" s="296"/>
      <c r="B485" s="297"/>
      <c r="C485" s="304"/>
      <c r="D485" s="297"/>
      <c r="E485" s="304"/>
      <c r="F485" s="308"/>
      <c r="G485" s="304"/>
      <c r="H485" s="304"/>
    </row>
    <row r="486" spans="1:8" ht="15">
      <c r="A486" s="296"/>
      <c r="B486" s="297"/>
      <c r="C486" s="304"/>
      <c r="D486" s="297"/>
      <c r="E486" s="304"/>
      <c r="F486" s="308"/>
      <c r="G486" s="304"/>
      <c r="H486" s="304"/>
    </row>
    <row r="487" spans="1:8" ht="15">
      <c r="A487" s="296"/>
      <c r="B487" s="297"/>
      <c r="C487" s="304"/>
      <c r="D487" s="297"/>
      <c r="E487" s="304"/>
      <c r="F487" s="308"/>
      <c r="G487" s="304"/>
      <c r="H487" s="304"/>
    </row>
    <row r="488" spans="1:8" ht="15">
      <c r="A488" s="296"/>
      <c r="B488" s="297"/>
      <c r="C488" s="304"/>
      <c r="D488" s="297"/>
      <c r="E488" s="304"/>
      <c r="F488" s="308"/>
      <c r="G488" s="304"/>
      <c r="H488" s="304"/>
    </row>
    <row r="489" spans="1:8" ht="15">
      <c r="A489" s="296"/>
      <c r="B489" s="297"/>
      <c r="C489" s="304"/>
      <c r="D489" s="297"/>
      <c r="E489" s="304"/>
      <c r="F489" s="308"/>
      <c r="G489" s="304"/>
      <c r="H489" s="304"/>
    </row>
    <row r="490" spans="1:8" ht="15">
      <c r="A490" s="296"/>
      <c r="B490" s="297"/>
      <c r="C490" s="304"/>
      <c r="D490" s="297"/>
      <c r="E490" s="304"/>
      <c r="F490" s="308"/>
      <c r="G490" s="304"/>
      <c r="H490" s="304"/>
    </row>
    <row r="491" spans="1:8" ht="15">
      <c r="A491" s="296"/>
      <c r="B491" s="297"/>
      <c r="C491" s="304"/>
      <c r="D491" s="297"/>
      <c r="E491" s="304"/>
      <c r="F491" s="308"/>
      <c r="G491" s="304"/>
      <c r="H491" s="304"/>
    </row>
    <row r="492" spans="1:8" ht="15">
      <c r="A492" s="296"/>
      <c r="B492" s="297"/>
      <c r="C492" s="304"/>
      <c r="D492" s="297"/>
      <c r="E492" s="304"/>
      <c r="F492" s="308"/>
      <c r="G492" s="304"/>
      <c r="H492" s="304"/>
    </row>
    <row r="493" spans="1:8" ht="15">
      <c r="A493" s="296"/>
      <c r="B493" s="297"/>
      <c r="C493" s="304"/>
      <c r="D493" s="297"/>
      <c r="E493" s="304"/>
      <c r="F493" s="308"/>
      <c r="G493" s="304"/>
      <c r="H493" s="304"/>
    </row>
    <row r="494" spans="1:8" ht="15">
      <c r="A494" s="296"/>
      <c r="B494" s="297"/>
      <c r="C494" s="304"/>
      <c r="D494" s="297"/>
      <c r="E494" s="304"/>
      <c r="F494" s="308"/>
      <c r="G494" s="304"/>
      <c r="H494" s="304"/>
    </row>
    <row r="495" spans="1:8" ht="15">
      <c r="A495" s="296"/>
      <c r="B495" s="297"/>
      <c r="C495" s="304"/>
      <c r="D495" s="297"/>
      <c r="E495" s="304"/>
      <c r="F495" s="308"/>
      <c r="G495" s="304"/>
      <c r="H495" s="304"/>
    </row>
    <row r="496" spans="1:8" ht="15">
      <c r="A496" s="296"/>
      <c r="B496" s="297"/>
      <c r="C496" s="304"/>
      <c r="D496" s="297"/>
      <c r="E496" s="304"/>
      <c r="F496" s="308"/>
      <c r="G496" s="304"/>
      <c r="H496" s="304"/>
    </row>
    <row r="497" spans="1:8" ht="15">
      <c r="A497" s="296"/>
      <c r="B497" s="297"/>
      <c r="C497" s="304"/>
      <c r="D497" s="297"/>
      <c r="E497" s="304"/>
      <c r="F497" s="308"/>
      <c r="G497" s="304"/>
      <c r="H497" s="304"/>
    </row>
    <row r="498" spans="1:8" ht="15">
      <c r="A498" s="296"/>
      <c r="B498" s="297"/>
      <c r="C498" s="304"/>
      <c r="D498" s="297"/>
      <c r="E498" s="304"/>
      <c r="F498" s="308"/>
      <c r="G498" s="304"/>
      <c r="H498" s="304"/>
    </row>
    <row r="499" spans="1:8" ht="15">
      <c r="A499" s="296"/>
      <c r="B499" s="297"/>
      <c r="C499" s="304"/>
      <c r="D499" s="297"/>
      <c r="E499" s="304"/>
      <c r="F499" s="308"/>
      <c r="G499" s="304"/>
      <c r="H499" s="304"/>
    </row>
    <row r="500" spans="1:8" ht="15">
      <c r="A500" s="296"/>
      <c r="B500" s="297"/>
      <c r="C500" s="304"/>
      <c r="D500" s="297"/>
      <c r="E500" s="304"/>
      <c r="F500" s="308"/>
      <c r="G500" s="304"/>
      <c r="H500" s="304"/>
    </row>
    <row r="501" spans="1:8" ht="15">
      <c r="A501" s="296"/>
      <c r="B501" s="297"/>
      <c r="C501" s="304"/>
      <c r="D501" s="297"/>
      <c r="E501" s="304"/>
      <c r="F501" s="308"/>
      <c r="G501" s="304"/>
      <c r="H501" s="304"/>
    </row>
    <row r="502" spans="1:8" ht="15">
      <c r="A502" s="296"/>
      <c r="B502" s="297"/>
      <c r="C502" s="304"/>
      <c r="D502" s="297"/>
      <c r="E502" s="304"/>
      <c r="F502" s="308"/>
      <c r="G502" s="304"/>
      <c r="H502" s="304"/>
    </row>
    <row r="503" spans="1:8" ht="15">
      <c r="A503" s="296"/>
      <c r="B503" s="297"/>
      <c r="C503" s="304"/>
      <c r="D503" s="297"/>
      <c r="E503" s="304"/>
      <c r="F503" s="308"/>
      <c r="G503" s="304"/>
      <c r="H503" s="304"/>
    </row>
    <row r="504" spans="1:8" ht="15">
      <c r="A504" s="296"/>
      <c r="B504" s="297"/>
      <c r="C504" s="304"/>
      <c r="D504" s="297"/>
      <c r="E504" s="304"/>
      <c r="F504" s="308"/>
      <c r="G504" s="304"/>
      <c r="H504" s="304"/>
    </row>
    <row r="505" spans="1:8" ht="15">
      <c r="A505" s="296"/>
      <c r="B505" s="297"/>
      <c r="C505" s="304"/>
      <c r="D505" s="297"/>
      <c r="E505" s="304"/>
      <c r="F505" s="308"/>
      <c r="G505" s="304"/>
      <c r="H505" s="304"/>
    </row>
    <row r="506" spans="1:8" ht="15">
      <c r="A506" s="296"/>
      <c r="B506" s="297"/>
      <c r="C506" s="304"/>
      <c r="D506" s="297"/>
      <c r="E506" s="304"/>
      <c r="F506" s="308"/>
      <c r="G506" s="304"/>
      <c r="H506" s="304"/>
    </row>
    <row r="507" spans="1:8" ht="15">
      <c r="A507" s="296"/>
      <c r="B507" s="297"/>
      <c r="C507" s="304"/>
      <c r="D507" s="297"/>
      <c r="E507" s="304"/>
      <c r="F507" s="308"/>
      <c r="G507" s="304"/>
      <c r="H507" s="304"/>
    </row>
    <row r="508" spans="1:8" ht="15">
      <c r="A508" s="296"/>
      <c r="B508" s="297"/>
      <c r="C508" s="304"/>
      <c r="D508" s="297"/>
      <c r="E508" s="304"/>
      <c r="F508" s="308"/>
      <c r="G508" s="304"/>
      <c r="H508" s="304"/>
    </row>
    <row r="509" spans="1:8" ht="15">
      <c r="A509" s="296"/>
      <c r="B509" s="297"/>
      <c r="C509" s="304"/>
      <c r="D509" s="297"/>
      <c r="E509" s="304"/>
      <c r="F509" s="308"/>
      <c r="G509" s="304"/>
      <c r="H509" s="304"/>
    </row>
    <row r="510" spans="1:8" ht="15">
      <c r="A510" s="296"/>
      <c r="B510" s="297"/>
      <c r="C510" s="304"/>
      <c r="D510" s="297"/>
      <c r="E510" s="304"/>
      <c r="F510" s="308"/>
      <c r="G510" s="304"/>
      <c r="H510" s="304"/>
    </row>
    <row r="511" spans="1:8" ht="15">
      <c r="A511" s="296"/>
      <c r="B511" s="297"/>
      <c r="C511" s="304"/>
      <c r="D511" s="297"/>
      <c r="E511" s="304"/>
      <c r="F511" s="308"/>
      <c r="G511" s="304"/>
      <c r="H511" s="304"/>
    </row>
    <row r="512" spans="1:8" ht="15">
      <c r="A512" s="296"/>
      <c r="B512" s="297"/>
      <c r="C512" s="304"/>
      <c r="D512" s="297"/>
      <c r="E512" s="304"/>
      <c r="F512" s="308"/>
      <c r="G512" s="304"/>
      <c r="H512" s="304"/>
    </row>
    <row r="513" spans="1:8" ht="15">
      <c r="A513" s="296"/>
      <c r="B513" s="297"/>
      <c r="C513" s="304"/>
      <c r="D513" s="297"/>
      <c r="E513" s="304"/>
      <c r="F513" s="308"/>
      <c r="G513" s="304"/>
      <c r="H513" s="304"/>
    </row>
    <row r="514" spans="1:8" ht="15">
      <c r="A514" s="296"/>
      <c r="B514" s="297"/>
      <c r="C514" s="304"/>
      <c r="D514" s="297"/>
      <c r="E514" s="304"/>
      <c r="F514" s="308"/>
      <c r="G514" s="304"/>
      <c r="H514" s="304"/>
    </row>
    <row r="515" spans="1:8" ht="15">
      <c r="A515" s="296"/>
      <c r="B515" s="297"/>
      <c r="C515" s="304"/>
      <c r="D515" s="297"/>
      <c r="E515" s="304"/>
      <c r="F515" s="308"/>
      <c r="G515" s="304"/>
      <c r="H515" s="304"/>
    </row>
    <row r="516" spans="1:8" ht="15">
      <c r="A516" s="296"/>
      <c r="B516" s="297"/>
      <c r="C516" s="304"/>
      <c r="D516" s="297"/>
      <c r="E516" s="304"/>
      <c r="F516" s="308"/>
      <c r="G516" s="304"/>
      <c r="H516" s="304"/>
    </row>
    <row r="517" spans="1:8" ht="15">
      <c r="A517" s="296"/>
      <c r="B517" s="297"/>
      <c r="C517" s="304"/>
      <c r="D517" s="297"/>
      <c r="E517" s="304"/>
      <c r="F517" s="308"/>
      <c r="G517" s="304"/>
      <c r="H517" s="304"/>
    </row>
    <row r="518" spans="1:8" ht="15">
      <c r="A518" s="296"/>
      <c r="B518" s="297"/>
      <c r="C518" s="304"/>
      <c r="D518" s="297"/>
      <c r="E518" s="304"/>
      <c r="F518" s="308"/>
      <c r="G518" s="304"/>
      <c r="H518" s="304"/>
    </row>
    <row r="519" spans="1:8" ht="15">
      <c r="A519" s="296"/>
      <c r="B519" s="297"/>
      <c r="C519" s="304"/>
      <c r="D519" s="297"/>
      <c r="E519" s="304"/>
      <c r="F519" s="308"/>
      <c r="G519" s="304"/>
      <c r="H519" s="304"/>
    </row>
    <row r="520" spans="1:8" ht="15">
      <c r="A520" s="296"/>
      <c r="B520" s="297"/>
      <c r="C520" s="304"/>
      <c r="D520" s="297"/>
      <c r="E520" s="304"/>
      <c r="F520" s="308"/>
      <c r="G520" s="304"/>
      <c r="H520" s="304"/>
    </row>
    <row r="521" spans="1:8" ht="15">
      <c r="A521" s="296"/>
      <c r="B521" s="297"/>
      <c r="C521" s="304"/>
      <c r="D521" s="297"/>
      <c r="E521" s="304"/>
      <c r="F521" s="308"/>
      <c r="G521" s="304"/>
      <c r="H521" s="304"/>
    </row>
    <row r="522" spans="1:8" ht="15">
      <c r="A522" s="296"/>
      <c r="B522" s="297"/>
      <c r="C522" s="304"/>
      <c r="D522" s="297"/>
      <c r="E522" s="304"/>
      <c r="F522" s="308"/>
      <c r="G522" s="304"/>
      <c r="H522" s="304"/>
    </row>
    <row r="523" spans="1:8" ht="15">
      <c r="A523" s="296"/>
      <c r="B523" s="297"/>
      <c r="C523" s="304"/>
      <c r="D523" s="297"/>
      <c r="E523" s="304"/>
      <c r="F523" s="308"/>
      <c r="G523" s="304"/>
      <c r="H523" s="304"/>
    </row>
    <row r="524" spans="1:8" ht="15">
      <c r="A524" s="296"/>
      <c r="B524" s="297"/>
      <c r="C524" s="304"/>
      <c r="D524" s="297"/>
      <c r="E524" s="304"/>
      <c r="F524" s="308"/>
      <c r="G524" s="304"/>
      <c r="H524" s="304"/>
    </row>
    <row r="525" spans="1:8" ht="15">
      <c r="A525" s="296"/>
      <c r="B525" s="297"/>
      <c r="C525" s="304"/>
      <c r="D525" s="297"/>
      <c r="E525" s="304"/>
      <c r="F525" s="308"/>
      <c r="G525" s="304"/>
      <c r="H525" s="304"/>
    </row>
    <row r="526" spans="1:8" ht="15">
      <c r="A526" s="296"/>
      <c r="B526" s="297"/>
      <c r="C526" s="304"/>
      <c r="D526" s="297"/>
      <c r="E526" s="304"/>
      <c r="F526" s="308"/>
      <c r="G526" s="304"/>
      <c r="H526" s="304"/>
    </row>
    <row r="527" spans="1:8" ht="15">
      <c r="A527" s="296"/>
      <c r="B527" s="297"/>
      <c r="C527" s="304"/>
      <c r="D527" s="297"/>
      <c r="E527" s="304"/>
      <c r="F527" s="308"/>
      <c r="G527" s="304"/>
      <c r="H527" s="304"/>
    </row>
    <row r="528" spans="1:8" ht="15">
      <c r="A528" s="296"/>
      <c r="B528" s="297"/>
      <c r="C528" s="304"/>
      <c r="D528" s="297"/>
      <c r="E528" s="304"/>
      <c r="F528" s="308"/>
      <c r="G528" s="304"/>
      <c r="H528" s="304"/>
    </row>
    <row r="529" spans="1:8" ht="15">
      <c r="A529" s="296"/>
      <c r="B529" s="297"/>
      <c r="C529" s="304"/>
      <c r="D529" s="297"/>
      <c r="E529" s="304"/>
      <c r="F529" s="308"/>
      <c r="G529" s="304"/>
      <c r="H529" s="304"/>
    </row>
    <row r="530" spans="1:8" ht="15">
      <c r="A530" s="296"/>
      <c r="B530" s="297"/>
      <c r="C530" s="304"/>
      <c r="D530" s="297"/>
      <c r="E530" s="304"/>
      <c r="F530" s="308"/>
      <c r="G530" s="304"/>
      <c r="H530" s="304"/>
    </row>
    <row r="531" spans="1:8" ht="15">
      <c r="A531" s="296"/>
      <c r="B531" s="297"/>
      <c r="C531" s="304"/>
      <c r="D531" s="297"/>
      <c r="E531" s="304"/>
      <c r="F531" s="308"/>
      <c r="G531" s="304"/>
      <c r="H531" s="304"/>
    </row>
    <row r="532" spans="1:8" ht="15">
      <c r="A532" s="296"/>
      <c r="B532" s="297"/>
      <c r="C532" s="304"/>
      <c r="D532" s="297"/>
      <c r="E532" s="304"/>
      <c r="F532" s="308"/>
      <c r="G532" s="304"/>
      <c r="H532" s="304"/>
    </row>
    <row r="533" spans="1:8" ht="15">
      <c r="A533" s="296"/>
      <c r="B533" s="297"/>
      <c r="C533" s="304"/>
      <c r="D533" s="297"/>
      <c r="E533" s="304"/>
      <c r="F533" s="308"/>
      <c r="G533" s="304"/>
      <c r="H533" s="304"/>
    </row>
    <row r="534" spans="1:8" ht="15">
      <c r="A534" s="296"/>
      <c r="B534" s="297"/>
      <c r="C534" s="304"/>
      <c r="D534" s="297"/>
      <c r="E534" s="304"/>
      <c r="F534" s="308"/>
      <c r="G534" s="304"/>
      <c r="H534" s="304"/>
    </row>
    <row r="535" spans="1:8" ht="15">
      <c r="A535" s="296"/>
      <c r="B535" s="297"/>
      <c r="C535" s="304"/>
      <c r="D535" s="297"/>
      <c r="E535" s="304"/>
      <c r="F535" s="308"/>
      <c r="G535" s="304"/>
      <c r="H535" s="304"/>
    </row>
    <row r="536" spans="1:8" ht="15">
      <c r="A536" s="296"/>
      <c r="B536" s="297"/>
      <c r="C536" s="304"/>
      <c r="D536" s="297"/>
      <c r="E536" s="304"/>
      <c r="F536" s="308"/>
      <c r="G536" s="304"/>
      <c r="H536" s="304"/>
    </row>
    <row r="537" spans="1:8" ht="15">
      <c r="A537" s="296"/>
      <c r="B537" s="297"/>
      <c r="C537" s="304"/>
      <c r="D537" s="297"/>
      <c r="E537" s="304"/>
      <c r="F537" s="308"/>
      <c r="G537" s="304"/>
      <c r="H537" s="304"/>
    </row>
    <row r="538" spans="1:8" ht="15">
      <c r="A538" s="296"/>
      <c r="B538" s="297"/>
      <c r="C538" s="304"/>
      <c r="D538" s="297"/>
      <c r="E538" s="304"/>
      <c r="F538" s="308"/>
      <c r="G538" s="304"/>
      <c r="H538" s="304"/>
    </row>
    <row r="539" spans="1:8" ht="15">
      <c r="A539" s="296"/>
      <c r="B539" s="297"/>
      <c r="C539" s="304"/>
      <c r="D539" s="297"/>
      <c r="E539" s="304"/>
      <c r="F539" s="308"/>
      <c r="G539" s="304"/>
      <c r="H539" s="304"/>
    </row>
    <row r="540" spans="1:8" ht="15">
      <c r="A540" s="296"/>
      <c r="B540" s="297"/>
      <c r="C540" s="304"/>
      <c r="D540" s="297"/>
      <c r="E540" s="304"/>
      <c r="F540" s="308"/>
      <c r="G540" s="304"/>
      <c r="H540" s="304"/>
    </row>
    <row r="541" spans="1:8" ht="15">
      <c r="A541" s="296"/>
      <c r="B541" s="297"/>
      <c r="C541" s="304"/>
      <c r="D541" s="297"/>
      <c r="E541" s="304"/>
      <c r="F541" s="308"/>
      <c r="G541" s="304"/>
      <c r="H541" s="304"/>
    </row>
    <row r="542" spans="1:8" ht="15">
      <c r="A542" s="296"/>
      <c r="B542" s="297"/>
      <c r="C542" s="304"/>
      <c r="D542" s="297"/>
      <c r="E542" s="304"/>
      <c r="F542" s="308"/>
      <c r="G542" s="304"/>
      <c r="H542" s="304"/>
    </row>
    <row r="543" spans="1:8" ht="15">
      <c r="A543" s="296"/>
      <c r="B543" s="297"/>
      <c r="C543" s="304"/>
      <c r="D543" s="297"/>
      <c r="E543" s="304"/>
      <c r="F543" s="308"/>
      <c r="G543" s="304"/>
      <c r="H543" s="304"/>
    </row>
    <row r="544" spans="1:8" ht="15">
      <c r="A544" s="296"/>
      <c r="B544" s="297"/>
      <c r="C544" s="304"/>
      <c r="D544" s="297"/>
      <c r="E544" s="304"/>
      <c r="F544" s="308"/>
      <c r="G544" s="304"/>
      <c r="H544" s="304"/>
    </row>
    <row r="545" spans="1:8" ht="15">
      <c r="A545" s="296"/>
      <c r="B545" s="297"/>
      <c r="C545" s="304"/>
      <c r="D545" s="297"/>
      <c r="E545" s="304"/>
      <c r="F545" s="308"/>
      <c r="G545" s="304"/>
      <c r="H545" s="304"/>
    </row>
    <row r="546" spans="1:8" ht="15">
      <c r="A546" s="296"/>
      <c r="B546" s="297"/>
      <c r="C546" s="304"/>
      <c r="D546" s="297"/>
      <c r="E546" s="304"/>
      <c r="F546" s="308"/>
      <c r="G546" s="304"/>
      <c r="H546" s="304"/>
    </row>
    <row r="547" spans="1:8" ht="15">
      <c r="A547" s="296"/>
      <c r="B547" s="297"/>
      <c r="C547" s="304"/>
      <c r="D547" s="297"/>
      <c r="E547" s="304"/>
      <c r="F547" s="308"/>
      <c r="G547" s="304"/>
      <c r="H547" s="304"/>
    </row>
    <row r="548" spans="1:8" ht="15">
      <c r="A548" s="296"/>
      <c r="B548" s="297"/>
      <c r="C548" s="304"/>
      <c r="D548" s="297"/>
      <c r="E548" s="304"/>
      <c r="F548" s="308"/>
      <c r="G548" s="304"/>
      <c r="H548" s="304"/>
    </row>
    <row r="549" spans="1:8" ht="15">
      <c r="A549" s="296"/>
      <c r="B549" s="297"/>
      <c r="C549" s="304"/>
      <c r="D549" s="297"/>
      <c r="E549" s="304"/>
      <c r="F549" s="308"/>
      <c r="G549" s="304"/>
      <c r="H549" s="304"/>
    </row>
    <row r="550" spans="1:8" ht="15">
      <c r="A550" s="296"/>
      <c r="B550" s="297"/>
      <c r="C550" s="304"/>
      <c r="D550" s="297"/>
      <c r="E550" s="304"/>
      <c r="F550" s="308"/>
      <c r="G550" s="304"/>
      <c r="H550" s="304"/>
    </row>
    <row r="551" spans="1:8" ht="15">
      <c r="A551" s="296"/>
      <c r="B551" s="297"/>
      <c r="C551" s="304"/>
      <c r="D551" s="297"/>
      <c r="E551" s="304"/>
      <c r="F551" s="308"/>
      <c r="G551" s="304"/>
      <c r="H551" s="304"/>
    </row>
    <row r="552" spans="1:8" ht="15">
      <c r="A552" s="296"/>
      <c r="B552" s="297"/>
      <c r="C552" s="304"/>
      <c r="D552" s="297"/>
      <c r="E552" s="304"/>
      <c r="F552" s="308"/>
      <c r="G552" s="304"/>
      <c r="H552" s="304"/>
    </row>
    <row r="553" spans="1:8" ht="15">
      <c r="A553" s="296"/>
      <c r="B553" s="297"/>
      <c r="C553" s="304"/>
      <c r="D553" s="297"/>
      <c r="E553" s="304"/>
      <c r="F553" s="308"/>
      <c r="G553" s="304"/>
      <c r="H553" s="304"/>
    </row>
    <row r="554" spans="1:8" ht="15">
      <c r="A554" s="296"/>
      <c r="B554" s="297"/>
      <c r="C554" s="304"/>
      <c r="D554" s="297"/>
      <c r="E554" s="304"/>
      <c r="F554" s="308"/>
      <c r="G554" s="304"/>
      <c r="H554" s="304"/>
    </row>
    <row r="555" spans="1:8" ht="15">
      <c r="A555" s="296"/>
      <c r="B555" s="297"/>
      <c r="C555" s="304"/>
      <c r="D555" s="297"/>
      <c r="E555" s="304"/>
      <c r="F555" s="308"/>
      <c r="G555" s="304"/>
      <c r="H555" s="304"/>
    </row>
    <row r="556" spans="1:8" ht="15">
      <c r="A556" s="296"/>
      <c r="B556" s="297"/>
      <c r="C556" s="304"/>
      <c r="D556" s="297"/>
      <c r="E556" s="304"/>
      <c r="F556" s="308"/>
      <c r="G556" s="304"/>
      <c r="H556" s="304"/>
    </row>
    <row r="557" spans="1:8" ht="15">
      <c r="A557" s="296"/>
      <c r="B557" s="297"/>
      <c r="C557" s="304"/>
      <c r="D557" s="297"/>
      <c r="E557" s="304"/>
      <c r="F557" s="308"/>
      <c r="G557" s="304"/>
      <c r="H557" s="304"/>
    </row>
    <row r="558" spans="1:8" ht="15">
      <c r="A558" s="296"/>
      <c r="B558" s="297"/>
      <c r="C558" s="304"/>
      <c r="D558" s="297"/>
      <c r="E558" s="304"/>
      <c r="F558" s="308"/>
      <c r="G558" s="304"/>
      <c r="H558" s="304"/>
    </row>
    <row r="559" spans="1:8" ht="15">
      <c r="A559" s="296"/>
      <c r="B559" s="297"/>
      <c r="C559" s="304"/>
      <c r="D559" s="297"/>
      <c r="E559" s="304"/>
      <c r="F559" s="308"/>
      <c r="G559" s="304"/>
      <c r="H559" s="304"/>
    </row>
    <row r="560" spans="1:8" ht="15">
      <c r="A560" s="296"/>
      <c r="B560" s="297"/>
      <c r="C560" s="304"/>
      <c r="D560" s="297"/>
      <c r="E560" s="304"/>
      <c r="F560" s="308"/>
      <c r="G560" s="304"/>
      <c r="H560" s="304"/>
    </row>
    <row r="561" spans="1:8" ht="15">
      <c r="A561" s="296"/>
      <c r="B561" s="297"/>
      <c r="C561" s="304"/>
      <c r="D561" s="297"/>
      <c r="E561" s="304"/>
      <c r="F561" s="308"/>
      <c r="G561" s="304"/>
      <c r="H561" s="304"/>
    </row>
    <row r="562" spans="1:8" ht="15">
      <c r="A562" s="296"/>
      <c r="B562" s="297"/>
      <c r="C562" s="304"/>
      <c r="D562" s="297"/>
      <c r="E562" s="304"/>
      <c r="F562" s="308"/>
      <c r="G562" s="304"/>
      <c r="H562" s="304"/>
    </row>
    <row r="563" spans="1:8" ht="15">
      <c r="A563" s="296"/>
      <c r="B563" s="297"/>
      <c r="C563" s="304"/>
      <c r="D563" s="297"/>
      <c r="E563" s="304"/>
      <c r="F563" s="308"/>
      <c r="G563" s="304"/>
      <c r="H563" s="304"/>
    </row>
    <row r="564" spans="1:8" ht="15">
      <c r="A564" s="296"/>
      <c r="B564" s="297"/>
      <c r="C564" s="304"/>
      <c r="D564" s="297"/>
      <c r="E564" s="304"/>
      <c r="F564" s="308"/>
      <c r="G564" s="304"/>
      <c r="H564" s="304"/>
    </row>
    <row r="565" spans="1:8" ht="15">
      <c r="A565" s="296"/>
      <c r="B565" s="297"/>
      <c r="C565" s="304"/>
      <c r="D565" s="297"/>
      <c r="E565" s="304"/>
      <c r="F565" s="308"/>
      <c r="G565" s="304"/>
      <c r="H565" s="304"/>
    </row>
    <row r="566" spans="1:8" ht="15">
      <c r="A566" s="296"/>
      <c r="B566" s="297"/>
      <c r="C566" s="304"/>
      <c r="D566" s="297"/>
      <c r="E566" s="304"/>
      <c r="F566" s="308"/>
      <c r="G566" s="304"/>
      <c r="H566" s="304"/>
    </row>
    <row r="567" spans="1:8" ht="15">
      <c r="A567" s="296"/>
      <c r="B567" s="297"/>
      <c r="C567" s="304"/>
      <c r="D567" s="297"/>
      <c r="E567" s="304"/>
      <c r="F567" s="308"/>
      <c r="G567" s="304"/>
      <c r="H567" s="304"/>
    </row>
    <row r="568" spans="1:8" ht="15">
      <c r="A568" s="296"/>
      <c r="B568" s="297"/>
      <c r="C568" s="304"/>
      <c r="D568" s="297"/>
      <c r="E568" s="304"/>
      <c r="F568" s="308"/>
      <c r="G568" s="304"/>
      <c r="H568" s="304"/>
    </row>
    <row r="569" spans="1:8" ht="15">
      <c r="A569" s="296"/>
      <c r="B569" s="297"/>
      <c r="C569" s="304"/>
      <c r="D569" s="297"/>
      <c r="E569" s="304"/>
      <c r="F569" s="308"/>
      <c r="G569" s="304"/>
      <c r="H569" s="304"/>
    </row>
    <row r="570" spans="1:8" ht="15">
      <c r="A570" s="296"/>
      <c r="B570" s="297"/>
      <c r="C570" s="304"/>
      <c r="D570" s="297"/>
      <c r="E570" s="304"/>
      <c r="F570" s="308"/>
      <c r="G570" s="304"/>
      <c r="H570" s="304"/>
    </row>
    <row r="571" spans="1:8" ht="15">
      <c r="A571" s="296"/>
      <c r="B571" s="297"/>
      <c r="C571" s="304"/>
      <c r="D571" s="297"/>
      <c r="E571" s="304"/>
      <c r="F571" s="308"/>
      <c r="G571" s="304"/>
      <c r="H571" s="304"/>
    </row>
    <row r="572" spans="1:8" ht="15">
      <c r="A572" s="296"/>
      <c r="B572" s="297"/>
      <c r="C572" s="304"/>
      <c r="D572" s="297"/>
      <c r="E572" s="304"/>
      <c r="F572" s="308"/>
      <c r="G572" s="304"/>
      <c r="H572" s="304"/>
    </row>
    <row r="573" spans="1:8" ht="15">
      <c r="A573" s="296"/>
      <c r="B573" s="297"/>
      <c r="C573" s="304"/>
      <c r="D573" s="297"/>
      <c r="E573" s="304"/>
      <c r="F573" s="308"/>
      <c r="G573" s="304"/>
      <c r="H573" s="304"/>
    </row>
    <row r="574" spans="1:8" ht="15">
      <c r="A574" s="296"/>
      <c r="B574" s="297"/>
      <c r="C574" s="304"/>
      <c r="D574" s="297"/>
      <c r="E574" s="304"/>
      <c r="F574" s="308"/>
      <c r="G574" s="304"/>
      <c r="H574" s="304"/>
    </row>
    <row r="575" spans="1:8" ht="15">
      <c r="A575" s="296"/>
      <c r="B575" s="297"/>
      <c r="C575" s="304"/>
      <c r="D575" s="297"/>
      <c r="E575" s="304"/>
      <c r="F575" s="308"/>
      <c r="G575" s="304"/>
      <c r="H575" s="304"/>
    </row>
    <row r="576" spans="1:8" ht="15">
      <c r="A576" s="296"/>
      <c r="B576" s="297"/>
      <c r="C576" s="304"/>
      <c r="D576" s="297"/>
      <c r="E576" s="304"/>
      <c r="F576" s="308"/>
      <c r="G576" s="304"/>
      <c r="H576" s="304"/>
    </row>
    <row r="577" spans="1:8" ht="15">
      <c r="A577" s="296"/>
      <c r="B577" s="297"/>
      <c r="C577" s="304"/>
      <c r="D577" s="297"/>
      <c r="E577" s="304"/>
      <c r="F577" s="308"/>
      <c r="G577" s="304"/>
      <c r="H577" s="304"/>
    </row>
    <row r="578" spans="1:8" ht="15">
      <c r="A578" s="296"/>
      <c r="B578" s="297"/>
      <c r="C578" s="304"/>
      <c r="D578" s="297"/>
      <c r="E578" s="304"/>
      <c r="F578" s="308"/>
      <c r="G578" s="304"/>
      <c r="H578" s="304"/>
    </row>
    <row r="579" spans="1:8" ht="15">
      <c r="A579" s="296"/>
      <c r="B579" s="297"/>
      <c r="C579" s="304"/>
      <c r="D579" s="297"/>
      <c r="E579" s="304"/>
      <c r="F579" s="308"/>
      <c r="G579" s="304"/>
      <c r="H579" s="304"/>
    </row>
    <row r="580" spans="1:8" ht="15">
      <c r="A580" s="296"/>
      <c r="B580" s="297"/>
      <c r="C580" s="304"/>
      <c r="D580" s="297"/>
      <c r="E580" s="304"/>
      <c r="F580" s="308"/>
      <c r="G580" s="304"/>
      <c r="H580" s="304"/>
    </row>
    <row r="581" spans="1:8" ht="15">
      <c r="A581" s="296"/>
      <c r="B581" s="297"/>
      <c r="C581" s="304"/>
      <c r="D581" s="297"/>
      <c r="E581" s="304"/>
      <c r="F581" s="308"/>
      <c r="G581" s="304"/>
      <c r="H581" s="304"/>
    </row>
    <row r="582" spans="1:8" ht="15">
      <c r="A582" s="296"/>
      <c r="B582" s="297"/>
      <c r="C582" s="304"/>
      <c r="D582" s="297"/>
      <c r="E582" s="304"/>
      <c r="F582" s="308"/>
      <c r="G582" s="304"/>
      <c r="H582" s="304"/>
    </row>
    <row r="583" spans="1:8" ht="15">
      <c r="A583" s="296"/>
      <c r="B583" s="297"/>
      <c r="C583" s="304"/>
      <c r="D583" s="297"/>
      <c r="E583" s="304"/>
      <c r="F583" s="308"/>
      <c r="G583" s="304"/>
      <c r="H583" s="304"/>
    </row>
    <row r="584" spans="1:8" ht="15">
      <c r="A584" s="296"/>
      <c r="B584" s="297"/>
      <c r="C584" s="304"/>
      <c r="D584" s="297"/>
      <c r="E584" s="304"/>
      <c r="F584" s="308"/>
      <c r="G584" s="304"/>
      <c r="H584" s="304"/>
    </row>
    <row r="585" spans="1:8" ht="15">
      <c r="A585" s="296"/>
      <c r="B585" s="297"/>
      <c r="C585" s="304"/>
      <c r="D585" s="297"/>
      <c r="E585" s="304"/>
      <c r="F585" s="308"/>
      <c r="G585" s="304"/>
      <c r="H585" s="304"/>
    </row>
    <row r="586" spans="1:8" ht="15">
      <c r="A586" s="296"/>
      <c r="B586" s="297"/>
      <c r="C586" s="304"/>
      <c r="D586" s="297"/>
      <c r="E586" s="304"/>
      <c r="F586" s="308"/>
      <c r="G586" s="304"/>
      <c r="H586" s="304"/>
    </row>
    <row r="587" spans="1:8" ht="15">
      <c r="A587" s="296"/>
      <c r="B587" s="297"/>
      <c r="C587" s="304"/>
      <c r="D587" s="297"/>
      <c r="E587" s="304"/>
      <c r="F587" s="308"/>
      <c r="G587" s="304"/>
      <c r="H587" s="304"/>
    </row>
    <row r="588" spans="1:8" ht="15">
      <c r="A588" s="296"/>
      <c r="B588" s="297"/>
      <c r="C588" s="304"/>
      <c r="D588" s="297"/>
      <c r="E588" s="304"/>
      <c r="F588" s="308"/>
      <c r="G588" s="304"/>
      <c r="H588" s="304"/>
    </row>
    <row r="589" spans="1:8" ht="15">
      <c r="A589" s="296"/>
      <c r="B589" s="297"/>
      <c r="C589" s="304"/>
      <c r="D589" s="297"/>
      <c r="E589" s="304"/>
      <c r="F589" s="308"/>
      <c r="G589" s="304"/>
      <c r="H589" s="304"/>
    </row>
    <row r="590" spans="1:8" ht="15">
      <c r="A590" s="296"/>
      <c r="B590" s="297"/>
      <c r="C590" s="304"/>
      <c r="D590" s="297"/>
      <c r="E590" s="304"/>
      <c r="F590" s="308"/>
      <c r="G590" s="304"/>
      <c r="H590" s="304"/>
    </row>
    <row r="591" spans="1:8" ht="15">
      <c r="A591" s="296"/>
      <c r="B591" s="297"/>
      <c r="C591" s="304"/>
      <c r="D591" s="297"/>
      <c r="E591" s="304"/>
      <c r="F591" s="308"/>
      <c r="G591" s="304"/>
      <c r="H591" s="304"/>
    </row>
    <row r="592" spans="1:8" ht="15">
      <c r="A592" s="296"/>
      <c r="B592" s="297"/>
      <c r="C592" s="304"/>
      <c r="D592" s="297"/>
      <c r="E592" s="304"/>
      <c r="F592" s="308"/>
      <c r="G592" s="304"/>
      <c r="H592" s="304"/>
    </row>
    <row r="593" spans="1:8" ht="15">
      <c r="A593" s="296"/>
      <c r="B593" s="297"/>
      <c r="C593" s="304"/>
      <c r="D593" s="297"/>
      <c r="E593" s="304"/>
      <c r="F593" s="308"/>
      <c r="G593" s="304"/>
      <c r="H593" s="304"/>
    </row>
    <row r="594" spans="1:8" ht="15">
      <c r="A594" s="296"/>
      <c r="B594" s="297"/>
      <c r="C594" s="304"/>
      <c r="D594" s="297"/>
      <c r="E594" s="304"/>
      <c r="F594" s="308"/>
      <c r="G594" s="304"/>
      <c r="H594" s="304"/>
    </row>
    <row r="595" spans="1:8" ht="15">
      <c r="A595" s="296"/>
      <c r="B595" s="297"/>
      <c r="C595" s="304"/>
      <c r="D595" s="297"/>
      <c r="E595" s="304"/>
      <c r="F595" s="308"/>
      <c r="G595" s="304"/>
      <c r="H595" s="304"/>
    </row>
    <row r="596" spans="1:8" ht="15">
      <c r="A596" s="296"/>
      <c r="B596" s="297"/>
      <c r="C596" s="304"/>
      <c r="D596" s="297"/>
      <c r="E596" s="304"/>
      <c r="F596" s="308"/>
      <c r="G596" s="304"/>
      <c r="H596" s="304"/>
    </row>
    <row r="597" spans="1:8" ht="15">
      <c r="A597" s="296"/>
      <c r="B597" s="297"/>
      <c r="C597" s="304"/>
      <c r="D597" s="297"/>
      <c r="E597" s="304"/>
      <c r="F597" s="308"/>
      <c r="G597" s="304"/>
      <c r="H597" s="304"/>
    </row>
    <row r="598" spans="1:8" ht="15">
      <c r="A598" s="296"/>
      <c r="B598" s="297"/>
      <c r="C598" s="304"/>
      <c r="D598" s="297"/>
      <c r="E598" s="304"/>
      <c r="F598" s="308"/>
      <c r="G598" s="304"/>
      <c r="H598" s="304"/>
    </row>
    <row r="599" spans="1:8" ht="15">
      <c r="A599" s="296"/>
      <c r="B599" s="297"/>
      <c r="C599" s="304"/>
      <c r="D599" s="297"/>
      <c r="E599" s="304"/>
      <c r="F599" s="308"/>
      <c r="G599" s="304"/>
      <c r="H599" s="304"/>
    </row>
    <row r="600" spans="1:8" ht="15">
      <c r="A600" s="296"/>
      <c r="B600" s="297"/>
      <c r="C600" s="304"/>
      <c r="D600" s="297"/>
      <c r="E600" s="304"/>
      <c r="F600" s="308"/>
      <c r="G600" s="304"/>
      <c r="H600" s="304"/>
    </row>
    <row r="601" spans="1:8" ht="15">
      <c r="A601" s="296"/>
      <c r="B601" s="297"/>
      <c r="C601" s="304"/>
      <c r="D601" s="297"/>
      <c r="E601" s="304"/>
      <c r="F601" s="308"/>
      <c r="G601" s="304"/>
      <c r="H601" s="304"/>
    </row>
    <row r="602" spans="1:8" ht="15">
      <c r="A602" s="296"/>
      <c r="B602" s="297"/>
      <c r="C602" s="304"/>
      <c r="D602" s="297"/>
      <c r="E602" s="304"/>
      <c r="F602" s="308"/>
      <c r="G602" s="304"/>
      <c r="H602" s="304"/>
    </row>
    <row r="603" spans="1:8" ht="15">
      <c r="A603" s="296"/>
      <c r="B603" s="297"/>
      <c r="C603" s="304"/>
      <c r="D603" s="297"/>
      <c r="E603" s="304"/>
      <c r="F603" s="308"/>
      <c r="G603" s="304"/>
      <c r="H603" s="304"/>
    </row>
    <row r="604" spans="1:8" ht="15">
      <c r="A604" s="296"/>
      <c r="B604" s="297"/>
      <c r="C604" s="304"/>
      <c r="D604" s="297"/>
      <c r="E604" s="304"/>
      <c r="F604" s="308"/>
      <c r="G604" s="304"/>
      <c r="H604" s="304"/>
    </row>
    <row r="605" spans="1:8" ht="15">
      <c r="A605" s="296"/>
      <c r="B605" s="297"/>
      <c r="C605" s="304"/>
      <c r="D605" s="297"/>
      <c r="E605" s="304"/>
      <c r="F605" s="308"/>
      <c r="G605" s="304"/>
      <c r="H605" s="304"/>
    </row>
    <row r="606" spans="1:8" ht="15">
      <c r="A606" s="296"/>
      <c r="B606" s="297"/>
      <c r="C606" s="304"/>
      <c r="D606" s="297"/>
      <c r="E606" s="304"/>
      <c r="F606" s="308"/>
      <c r="G606" s="304"/>
      <c r="H606" s="304"/>
    </row>
    <row r="607" spans="1:8" ht="15">
      <c r="A607" s="296"/>
      <c r="B607" s="297"/>
      <c r="C607" s="304"/>
      <c r="D607" s="297"/>
      <c r="E607" s="304"/>
      <c r="F607" s="308"/>
      <c r="G607" s="304"/>
      <c r="H607" s="304"/>
    </row>
    <row r="608" spans="1:8" ht="15">
      <c r="A608" s="296"/>
      <c r="B608" s="297"/>
      <c r="C608" s="304"/>
      <c r="D608" s="297"/>
      <c r="E608" s="304"/>
      <c r="F608" s="308"/>
      <c r="G608" s="304"/>
      <c r="H608" s="304"/>
    </row>
    <row r="609" spans="1:8" ht="15">
      <c r="A609" s="296"/>
      <c r="B609" s="297"/>
      <c r="C609" s="304"/>
      <c r="D609" s="297"/>
      <c r="E609" s="304"/>
      <c r="F609" s="308"/>
      <c r="G609" s="304"/>
      <c r="H609" s="304"/>
    </row>
    <row r="610" spans="1:8" ht="15">
      <c r="A610" s="296"/>
      <c r="B610" s="297"/>
      <c r="C610" s="304"/>
      <c r="D610" s="297"/>
      <c r="E610" s="304"/>
      <c r="F610" s="308"/>
      <c r="G610" s="304"/>
      <c r="H610" s="304"/>
    </row>
    <row r="611" spans="1:8" ht="15">
      <c r="A611" s="296"/>
      <c r="B611" s="297"/>
      <c r="C611" s="304"/>
      <c r="D611" s="297"/>
      <c r="E611" s="304"/>
      <c r="F611" s="308"/>
      <c r="G611" s="304"/>
      <c r="H611" s="304"/>
    </row>
    <row r="612" spans="1:8" ht="15">
      <c r="A612" s="296"/>
      <c r="B612" s="297"/>
      <c r="C612" s="304"/>
      <c r="D612" s="297"/>
      <c r="E612" s="304"/>
      <c r="F612" s="308"/>
      <c r="G612" s="304"/>
      <c r="H612" s="304"/>
    </row>
    <row r="613" spans="1:8" ht="15">
      <c r="A613" s="296"/>
      <c r="B613" s="297"/>
      <c r="C613" s="304"/>
      <c r="D613" s="297"/>
      <c r="E613" s="304"/>
      <c r="F613" s="308"/>
      <c r="G613" s="304"/>
      <c r="H613" s="304"/>
    </row>
    <row r="614" spans="1:8" ht="15">
      <c r="A614" s="296"/>
      <c r="B614" s="297"/>
      <c r="C614" s="304"/>
      <c r="D614" s="297"/>
      <c r="E614" s="304"/>
      <c r="F614" s="308"/>
      <c r="G614" s="304"/>
      <c r="H614" s="304"/>
    </row>
    <row r="615" spans="1:8" ht="15">
      <c r="A615" s="296"/>
      <c r="B615" s="297"/>
      <c r="C615" s="304"/>
      <c r="D615" s="297"/>
      <c r="E615" s="304"/>
      <c r="F615" s="308"/>
      <c r="G615" s="304"/>
      <c r="H615" s="304"/>
    </row>
    <row r="616" spans="1:8" ht="15">
      <c r="A616" s="296"/>
      <c r="B616" s="297"/>
      <c r="C616" s="304"/>
      <c r="D616" s="297"/>
      <c r="E616" s="304"/>
      <c r="F616" s="308"/>
      <c r="G616" s="304"/>
      <c r="H616" s="304"/>
    </row>
    <row r="617" spans="1:8" ht="15">
      <c r="A617" s="296"/>
      <c r="B617" s="297"/>
      <c r="C617" s="304"/>
      <c r="D617" s="297"/>
      <c r="E617" s="304"/>
      <c r="F617" s="308"/>
      <c r="G617" s="304"/>
      <c r="H617" s="304"/>
    </row>
    <row r="618" spans="1:8" ht="15">
      <c r="A618" s="296"/>
      <c r="B618" s="297"/>
      <c r="C618" s="304"/>
      <c r="D618" s="297"/>
      <c r="E618" s="304"/>
      <c r="F618" s="308"/>
      <c r="G618" s="304"/>
      <c r="H618" s="304"/>
    </row>
    <row r="619" spans="1:8" ht="15">
      <c r="A619" s="296"/>
      <c r="B619" s="297"/>
      <c r="C619" s="304"/>
      <c r="D619" s="297"/>
      <c r="E619" s="304"/>
      <c r="F619" s="308"/>
      <c r="G619" s="304"/>
      <c r="H619" s="304"/>
    </row>
    <row r="620" spans="1:8" ht="15">
      <c r="A620" s="296"/>
      <c r="B620" s="297"/>
      <c r="C620" s="304"/>
      <c r="D620" s="297"/>
      <c r="E620" s="304"/>
      <c r="F620" s="308"/>
      <c r="G620" s="304"/>
      <c r="H620" s="304"/>
    </row>
    <row r="621" spans="1:8" ht="15">
      <c r="A621" s="296"/>
      <c r="B621" s="297"/>
      <c r="C621" s="304"/>
      <c r="D621" s="297"/>
      <c r="E621" s="304"/>
      <c r="F621" s="308"/>
      <c r="G621" s="304"/>
      <c r="H621" s="304"/>
    </row>
    <row r="622" spans="1:8" ht="15">
      <c r="A622" s="296"/>
      <c r="B622" s="297"/>
      <c r="C622" s="304"/>
      <c r="D622" s="297"/>
      <c r="E622" s="304"/>
      <c r="F622" s="308"/>
      <c r="G622" s="304"/>
      <c r="H622" s="304"/>
    </row>
    <row r="623" spans="1:8" ht="15">
      <c r="A623" s="296"/>
      <c r="B623" s="297"/>
      <c r="C623" s="304"/>
      <c r="D623" s="297"/>
      <c r="E623" s="304"/>
      <c r="F623" s="308"/>
      <c r="G623" s="304"/>
      <c r="H623" s="304"/>
    </row>
    <row r="624" spans="1:8" ht="15">
      <c r="A624" s="296"/>
      <c r="B624" s="297"/>
      <c r="C624" s="304"/>
      <c r="D624" s="297"/>
      <c r="E624" s="304"/>
      <c r="F624" s="308"/>
      <c r="G624" s="304"/>
      <c r="H624" s="304"/>
    </row>
    <row r="625" spans="1:8" ht="15">
      <c r="A625" s="296"/>
      <c r="B625" s="297"/>
      <c r="C625" s="304"/>
      <c r="D625" s="297"/>
      <c r="E625" s="304"/>
      <c r="F625" s="308"/>
      <c r="G625" s="304"/>
      <c r="H625" s="304"/>
    </row>
    <row r="626" spans="1:8" ht="15">
      <c r="A626" s="296"/>
      <c r="B626" s="297"/>
      <c r="C626" s="304"/>
      <c r="D626" s="297"/>
      <c r="E626" s="304"/>
      <c r="F626" s="308"/>
      <c r="G626" s="304"/>
      <c r="H626" s="304"/>
    </row>
    <row r="627" spans="1:8" ht="15">
      <c r="A627" s="296"/>
      <c r="B627" s="297"/>
      <c r="C627" s="304"/>
      <c r="D627" s="297"/>
      <c r="E627" s="304"/>
      <c r="F627" s="308"/>
      <c r="G627" s="304"/>
      <c r="H627" s="304"/>
    </row>
    <row r="628" spans="1:8" ht="15">
      <c r="A628" s="296"/>
      <c r="B628" s="297"/>
      <c r="C628" s="304"/>
      <c r="D628" s="297"/>
      <c r="E628" s="304"/>
      <c r="F628" s="308"/>
      <c r="G628" s="304"/>
      <c r="H628" s="304"/>
    </row>
    <row r="629" spans="1:8" ht="15">
      <c r="A629" s="296"/>
      <c r="B629" s="297"/>
      <c r="C629" s="304"/>
      <c r="D629" s="297"/>
      <c r="E629" s="304"/>
      <c r="F629" s="308"/>
      <c r="G629" s="304"/>
      <c r="H629" s="304"/>
    </row>
    <row r="630" spans="1:8" ht="15">
      <c r="A630" s="296"/>
      <c r="B630" s="297"/>
      <c r="C630" s="304"/>
      <c r="D630" s="297"/>
      <c r="E630" s="304"/>
      <c r="F630" s="308"/>
      <c r="G630" s="304"/>
      <c r="H630" s="304"/>
    </row>
    <row r="631" spans="1:8" ht="15">
      <c r="A631" s="296"/>
      <c r="B631" s="297"/>
      <c r="C631" s="304"/>
      <c r="D631" s="297"/>
      <c r="E631" s="304"/>
      <c r="F631" s="308"/>
      <c r="G631" s="304"/>
      <c r="H631" s="304"/>
    </row>
    <row r="632" spans="1:8" ht="15">
      <c r="A632" s="296"/>
      <c r="B632" s="297"/>
      <c r="C632" s="304"/>
      <c r="D632" s="297"/>
      <c r="E632" s="304"/>
      <c r="F632" s="308"/>
      <c r="G632" s="304"/>
      <c r="H632" s="304"/>
    </row>
    <row r="633" spans="1:8" ht="15">
      <c r="A633" s="296"/>
      <c r="B633" s="297"/>
      <c r="C633" s="304"/>
      <c r="D633" s="297"/>
      <c r="E633" s="304"/>
      <c r="F633" s="308"/>
      <c r="G633" s="304"/>
      <c r="H633" s="304"/>
    </row>
    <row r="634" spans="1:8" ht="15">
      <c r="A634" s="296"/>
      <c r="B634" s="297"/>
      <c r="C634" s="304"/>
      <c r="D634" s="297"/>
      <c r="E634" s="304"/>
      <c r="F634" s="308"/>
      <c r="G634" s="304"/>
      <c r="H634" s="304"/>
    </row>
    <row r="635" spans="1:8" ht="15">
      <c r="A635" s="296"/>
      <c r="B635" s="297"/>
      <c r="C635" s="304"/>
      <c r="D635" s="297"/>
      <c r="E635" s="304"/>
      <c r="F635" s="308"/>
      <c r="G635" s="304"/>
      <c r="H635" s="304"/>
    </row>
    <row r="636" spans="1:8" ht="15">
      <c r="A636" s="296"/>
      <c r="B636" s="297"/>
      <c r="C636" s="304"/>
      <c r="D636" s="297"/>
      <c r="E636" s="304"/>
      <c r="F636" s="308"/>
      <c r="G636" s="304"/>
      <c r="H636" s="304"/>
    </row>
    <row r="637" spans="1:8" ht="15">
      <c r="A637" s="296"/>
      <c r="B637" s="297"/>
      <c r="C637" s="304"/>
      <c r="D637" s="297"/>
      <c r="E637" s="304"/>
      <c r="F637" s="308"/>
      <c r="G637" s="304"/>
      <c r="H637" s="304"/>
    </row>
    <row r="638" spans="1:8" ht="15">
      <c r="A638" s="296"/>
      <c r="B638" s="297"/>
      <c r="C638" s="304"/>
      <c r="D638" s="297"/>
      <c r="E638" s="304"/>
      <c r="F638" s="308"/>
      <c r="G638" s="304"/>
      <c r="H638" s="304"/>
    </row>
    <row r="639" spans="1:8" ht="15">
      <c r="A639" s="296"/>
      <c r="B639" s="297"/>
      <c r="C639" s="304"/>
      <c r="D639" s="297"/>
      <c r="E639" s="304"/>
      <c r="F639" s="308"/>
      <c r="G639" s="304"/>
      <c r="H639" s="304"/>
    </row>
    <row r="640" spans="1:8" ht="15">
      <c r="A640" s="296"/>
      <c r="B640" s="297"/>
      <c r="C640" s="304"/>
      <c r="D640" s="297"/>
      <c r="E640" s="304"/>
      <c r="F640" s="308"/>
      <c r="G640" s="304"/>
      <c r="H640" s="304"/>
    </row>
    <row r="641" spans="1:8" ht="15">
      <c r="A641" s="296"/>
      <c r="B641" s="297"/>
      <c r="C641" s="304"/>
      <c r="D641" s="297"/>
      <c r="E641" s="304"/>
      <c r="F641" s="308"/>
      <c r="G641" s="304"/>
      <c r="H641" s="304"/>
    </row>
    <row r="642" spans="1:8" ht="15">
      <c r="A642" s="296"/>
      <c r="B642" s="297"/>
      <c r="C642" s="304"/>
      <c r="D642" s="297"/>
      <c r="E642" s="304"/>
      <c r="F642" s="308"/>
      <c r="G642" s="304"/>
      <c r="H642" s="304"/>
    </row>
    <row r="643" spans="1:8" ht="15">
      <c r="A643" s="296"/>
      <c r="B643" s="297"/>
      <c r="C643" s="304"/>
      <c r="D643" s="297"/>
      <c r="E643" s="304"/>
      <c r="F643" s="308"/>
      <c r="G643" s="304"/>
      <c r="H643" s="304"/>
    </row>
    <row r="644" spans="1:8" ht="15">
      <c r="A644" s="296"/>
      <c r="B644" s="297"/>
      <c r="C644" s="304"/>
      <c r="D644" s="297"/>
      <c r="E644" s="304"/>
      <c r="F644" s="308"/>
      <c r="G644" s="304"/>
      <c r="H644" s="304"/>
    </row>
    <row r="645" spans="1:8" ht="15">
      <c r="A645" s="296"/>
      <c r="B645" s="297"/>
      <c r="C645" s="304"/>
      <c r="D645" s="297"/>
      <c r="E645" s="304"/>
      <c r="F645" s="308"/>
      <c r="G645" s="304"/>
      <c r="H645" s="304"/>
    </row>
    <row r="646" spans="1:8" ht="15">
      <c r="A646" s="296"/>
      <c r="B646" s="297"/>
      <c r="C646" s="304"/>
      <c r="D646" s="297"/>
      <c r="E646" s="304"/>
      <c r="F646" s="308"/>
      <c r="G646" s="304"/>
      <c r="H646" s="304"/>
    </row>
    <row r="647" spans="1:8" ht="15">
      <c r="A647" s="296"/>
      <c r="B647" s="297"/>
      <c r="C647" s="304"/>
      <c r="D647" s="297"/>
      <c r="E647" s="304"/>
      <c r="F647" s="308"/>
      <c r="G647" s="304"/>
      <c r="H647" s="304"/>
    </row>
    <row r="648" spans="1:8" ht="15">
      <c r="A648" s="296"/>
      <c r="B648" s="297"/>
      <c r="C648" s="304"/>
      <c r="D648" s="297"/>
      <c r="E648" s="304"/>
      <c r="F648" s="308"/>
      <c r="G648" s="304"/>
      <c r="H648" s="304"/>
    </row>
    <row r="649" spans="1:8" ht="15">
      <c r="A649" s="296"/>
      <c r="B649" s="297"/>
      <c r="C649" s="304"/>
      <c r="D649" s="297"/>
      <c r="E649" s="304"/>
      <c r="F649" s="308"/>
      <c r="G649" s="304"/>
      <c r="H649" s="304"/>
    </row>
    <row r="650" spans="1:8" ht="15">
      <c r="A650" s="296"/>
      <c r="B650" s="297"/>
      <c r="C650" s="304"/>
      <c r="D650" s="297"/>
      <c r="E650" s="304"/>
      <c r="F650" s="308"/>
      <c r="G650" s="304"/>
      <c r="H650" s="304"/>
    </row>
    <row r="651" spans="1:8" ht="15">
      <c r="A651" s="296"/>
      <c r="B651" s="297"/>
      <c r="C651" s="304"/>
      <c r="D651" s="297"/>
      <c r="E651" s="304"/>
      <c r="F651" s="308"/>
      <c r="G651" s="304"/>
      <c r="H651" s="304"/>
    </row>
    <row r="652" spans="1:8" ht="15">
      <c r="A652" s="296"/>
      <c r="B652" s="297"/>
      <c r="C652" s="304"/>
      <c r="D652" s="297"/>
      <c r="E652" s="304"/>
      <c r="F652" s="308"/>
      <c r="G652" s="304"/>
      <c r="H652" s="304"/>
    </row>
    <row r="653" spans="1:8" ht="15">
      <c r="A653" s="296"/>
      <c r="B653" s="297"/>
      <c r="C653" s="304"/>
      <c r="D653" s="297"/>
      <c r="E653" s="304"/>
      <c r="F653" s="308"/>
      <c r="G653" s="304"/>
      <c r="H653" s="304"/>
    </row>
    <row r="654" spans="1:8" ht="15">
      <c r="A654" s="296"/>
      <c r="B654" s="297"/>
      <c r="C654" s="304"/>
      <c r="D654" s="297"/>
      <c r="E654" s="304"/>
      <c r="F654" s="308"/>
      <c r="G654" s="304"/>
      <c r="H654" s="304"/>
    </row>
    <row r="655" spans="1:8" ht="15">
      <c r="A655" s="296"/>
      <c r="B655" s="297"/>
      <c r="C655" s="304"/>
      <c r="D655" s="297"/>
      <c r="E655" s="304"/>
      <c r="F655" s="308"/>
      <c r="G655" s="304"/>
      <c r="H655" s="304"/>
    </row>
    <row r="656" spans="1:8" ht="15">
      <c r="A656" s="296"/>
      <c r="B656" s="297"/>
      <c r="C656" s="304"/>
      <c r="D656" s="297"/>
      <c r="E656" s="304"/>
      <c r="F656" s="308"/>
      <c r="G656" s="304"/>
      <c r="H656" s="304"/>
    </row>
    <row r="657" spans="1:8" ht="15">
      <c r="A657" s="296"/>
      <c r="B657" s="297"/>
      <c r="C657" s="304"/>
      <c r="D657" s="297"/>
      <c r="E657" s="304"/>
      <c r="F657" s="308"/>
      <c r="G657" s="304"/>
      <c r="H657" s="304"/>
    </row>
    <row r="658" spans="1:8" ht="15">
      <c r="A658" s="296"/>
      <c r="B658" s="297"/>
      <c r="C658" s="304"/>
      <c r="D658" s="297"/>
      <c r="E658" s="304"/>
      <c r="F658" s="308"/>
      <c r="G658" s="304"/>
      <c r="H658" s="304"/>
    </row>
    <row r="659" spans="1:8" ht="15">
      <c r="A659" s="296"/>
      <c r="B659" s="297"/>
      <c r="C659" s="304"/>
      <c r="D659" s="297"/>
      <c r="E659" s="304"/>
      <c r="F659" s="308"/>
      <c r="G659" s="304"/>
      <c r="H659" s="304"/>
    </row>
    <row r="660" spans="1:8" ht="15">
      <c r="A660" s="296"/>
      <c r="B660" s="297"/>
      <c r="C660" s="304"/>
      <c r="D660" s="297"/>
      <c r="E660" s="304"/>
      <c r="F660" s="308"/>
      <c r="G660" s="304"/>
      <c r="H660" s="304"/>
    </row>
    <row r="661" spans="1:8" ht="15">
      <c r="A661" s="296"/>
      <c r="B661" s="297"/>
      <c r="C661" s="304"/>
      <c r="D661" s="297"/>
      <c r="E661" s="304"/>
      <c r="F661" s="308"/>
      <c r="G661" s="304"/>
      <c r="H661" s="304"/>
    </row>
    <row r="662" spans="1:8" ht="15">
      <c r="A662" s="296"/>
      <c r="B662" s="297"/>
      <c r="C662" s="304"/>
      <c r="D662" s="297"/>
      <c r="E662" s="304"/>
      <c r="F662" s="308"/>
      <c r="G662" s="304"/>
      <c r="H662" s="304"/>
    </row>
    <row r="663" spans="1:8" ht="15">
      <c r="A663" s="296"/>
      <c r="B663" s="297"/>
      <c r="C663" s="304"/>
      <c r="D663" s="297"/>
      <c r="E663" s="304"/>
      <c r="F663" s="308"/>
      <c r="G663" s="304"/>
      <c r="H663" s="304"/>
    </row>
    <row r="664" spans="1:8" ht="15">
      <c r="A664" s="296"/>
      <c r="B664" s="297"/>
      <c r="C664" s="304"/>
      <c r="D664" s="297"/>
      <c r="E664" s="304"/>
      <c r="F664" s="308"/>
      <c r="G664" s="304"/>
      <c r="H664" s="304"/>
    </row>
    <row r="665" spans="1:8" ht="15">
      <c r="A665" s="296"/>
      <c r="B665" s="297"/>
      <c r="C665" s="304"/>
      <c r="D665" s="297"/>
      <c r="E665" s="304"/>
      <c r="F665" s="308"/>
      <c r="G665" s="304"/>
      <c r="H665" s="304"/>
    </row>
    <row r="666" spans="1:8" ht="15">
      <c r="A666" s="296"/>
      <c r="B666" s="297"/>
      <c r="C666" s="304"/>
      <c r="D666" s="297"/>
      <c r="E666" s="304"/>
      <c r="F666" s="308"/>
      <c r="G666" s="304"/>
      <c r="H666" s="304"/>
    </row>
    <row r="667" spans="1:8" ht="15">
      <c r="A667" s="296"/>
      <c r="B667" s="297"/>
      <c r="C667" s="304"/>
      <c r="D667" s="297"/>
      <c r="E667" s="304"/>
      <c r="F667" s="308"/>
      <c r="G667" s="304"/>
      <c r="H667" s="304"/>
    </row>
    <row r="668" spans="1:8" ht="15">
      <c r="A668" s="296"/>
      <c r="B668" s="297"/>
      <c r="C668" s="304"/>
      <c r="D668" s="297"/>
      <c r="E668" s="304"/>
      <c r="F668" s="308"/>
      <c r="G668" s="304"/>
      <c r="H668" s="304"/>
    </row>
    <row r="669" spans="1:8" ht="15">
      <c r="A669" s="296"/>
      <c r="B669" s="297"/>
      <c r="C669" s="304"/>
      <c r="D669" s="297"/>
      <c r="E669" s="304"/>
      <c r="F669" s="308"/>
      <c r="G669" s="304"/>
      <c r="H669" s="304"/>
    </row>
    <row r="670" spans="1:8" ht="15">
      <c r="A670" s="296"/>
      <c r="B670" s="297"/>
      <c r="C670" s="304"/>
      <c r="D670" s="297"/>
      <c r="E670" s="304"/>
      <c r="F670" s="308"/>
      <c r="G670" s="304"/>
      <c r="H670" s="304"/>
    </row>
    <row r="671" spans="1:8" ht="15">
      <c r="A671" s="296"/>
      <c r="B671" s="297"/>
      <c r="C671" s="304"/>
      <c r="D671" s="297"/>
      <c r="E671" s="304"/>
      <c r="F671" s="308"/>
      <c r="G671" s="304"/>
      <c r="H671" s="304"/>
    </row>
    <row r="672" spans="1:8" ht="15">
      <c r="A672" s="296"/>
      <c r="B672" s="297"/>
      <c r="C672" s="304"/>
      <c r="D672" s="297"/>
      <c r="E672" s="304"/>
      <c r="F672" s="308"/>
      <c r="G672" s="304"/>
      <c r="H672" s="304"/>
    </row>
    <row r="673" spans="1:8" ht="15">
      <c r="A673" s="296"/>
      <c r="B673" s="297"/>
      <c r="C673" s="304"/>
      <c r="D673" s="297"/>
      <c r="E673" s="304"/>
      <c r="F673" s="308"/>
      <c r="G673" s="304"/>
      <c r="H673" s="304"/>
    </row>
    <row r="674" spans="1:8" ht="15">
      <c r="A674" s="296"/>
      <c r="B674" s="297"/>
      <c r="C674" s="304"/>
      <c r="D674" s="297"/>
      <c r="E674" s="304"/>
      <c r="F674" s="308"/>
      <c r="G674" s="304"/>
      <c r="H674" s="304"/>
    </row>
    <row r="675" spans="1:8" ht="15">
      <c r="A675" s="296"/>
      <c r="B675" s="297"/>
      <c r="C675" s="304"/>
      <c r="D675" s="297"/>
      <c r="E675" s="304"/>
      <c r="F675" s="308"/>
      <c r="G675" s="304"/>
      <c r="H675" s="304"/>
    </row>
    <row r="676" spans="1:8" ht="15">
      <c r="A676" s="296"/>
      <c r="B676" s="297"/>
      <c r="C676" s="304"/>
      <c r="D676" s="297"/>
      <c r="E676" s="304"/>
      <c r="F676" s="308"/>
      <c r="G676" s="304"/>
      <c r="H676" s="304"/>
    </row>
    <row r="677" spans="1:8" ht="15">
      <c r="A677" s="296"/>
      <c r="B677" s="297"/>
      <c r="C677" s="304"/>
      <c r="D677" s="297"/>
      <c r="E677" s="304"/>
      <c r="F677" s="308"/>
      <c r="G677" s="304"/>
      <c r="H677" s="304"/>
    </row>
    <row r="678" spans="1:8" ht="15">
      <c r="A678" s="296"/>
      <c r="B678" s="297"/>
      <c r="C678" s="304"/>
      <c r="D678" s="297"/>
      <c r="E678" s="304"/>
      <c r="F678" s="308"/>
      <c r="G678" s="304"/>
      <c r="H678" s="304"/>
    </row>
    <row r="679" spans="1:8" ht="15">
      <c r="A679" s="296"/>
      <c r="B679" s="297"/>
      <c r="C679" s="304"/>
      <c r="D679" s="297"/>
      <c r="E679" s="304"/>
      <c r="F679" s="308"/>
      <c r="G679" s="304"/>
      <c r="H679" s="304"/>
    </row>
    <row r="680" spans="1:8" ht="15">
      <c r="A680" s="296"/>
      <c r="B680" s="297"/>
      <c r="C680" s="304"/>
      <c r="D680" s="297"/>
      <c r="E680" s="304"/>
      <c r="F680" s="308"/>
      <c r="G680" s="304"/>
      <c r="H680" s="304"/>
    </row>
    <row r="681" spans="1:8" ht="15">
      <c r="A681" s="296"/>
      <c r="B681" s="297"/>
      <c r="C681" s="304"/>
      <c r="D681" s="297"/>
      <c r="E681" s="304"/>
      <c r="F681" s="308"/>
      <c r="G681" s="304"/>
      <c r="H681" s="304"/>
    </row>
    <row r="682" spans="1:8" ht="15">
      <c r="A682" s="296"/>
      <c r="B682" s="297"/>
      <c r="C682" s="304"/>
      <c r="D682" s="297"/>
      <c r="E682" s="304"/>
      <c r="F682" s="308"/>
      <c r="G682" s="304"/>
      <c r="H682" s="304"/>
    </row>
    <row r="683" spans="1:8" ht="15">
      <c r="A683" s="296"/>
      <c r="B683" s="297"/>
      <c r="C683" s="304"/>
      <c r="D683" s="297"/>
      <c r="E683" s="304"/>
      <c r="F683" s="308"/>
      <c r="G683" s="304"/>
      <c r="H683" s="304"/>
    </row>
    <row r="684" spans="1:8" ht="15">
      <c r="A684" s="296"/>
      <c r="B684" s="297"/>
      <c r="C684" s="304"/>
      <c r="D684" s="297"/>
      <c r="E684" s="304"/>
      <c r="F684" s="308"/>
      <c r="G684" s="304"/>
      <c r="H684" s="304"/>
    </row>
    <row r="685" spans="1:8" ht="15">
      <c r="A685" s="296"/>
      <c r="B685" s="297"/>
      <c r="C685" s="304"/>
      <c r="D685" s="297"/>
      <c r="E685" s="304"/>
      <c r="F685" s="308"/>
      <c r="G685" s="304"/>
      <c r="H685" s="304"/>
    </row>
    <row r="686" spans="1:8" ht="15">
      <c r="A686" s="296"/>
      <c r="B686" s="297"/>
      <c r="C686" s="304"/>
      <c r="D686" s="297"/>
      <c r="E686" s="304"/>
      <c r="F686" s="308"/>
      <c r="G686" s="304"/>
      <c r="H686" s="304"/>
    </row>
    <row r="687" spans="1:8" ht="15">
      <c r="A687" s="296"/>
      <c r="B687" s="297"/>
      <c r="C687" s="304"/>
      <c r="D687" s="297"/>
      <c r="E687" s="304"/>
      <c r="F687" s="308"/>
      <c r="G687" s="304"/>
      <c r="H687" s="304"/>
    </row>
    <row r="688" spans="1:8" ht="15">
      <c r="A688" s="296"/>
      <c r="B688" s="297"/>
      <c r="C688" s="304"/>
      <c r="D688" s="297"/>
      <c r="E688" s="304"/>
      <c r="F688" s="308"/>
      <c r="G688" s="304"/>
      <c r="H688" s="304"/>
    </row>
    <row r="689" spans="1:8" ht="15">
      <c r="A689" s="296"/>
      <c r="B689" s="297"/>
      <c r="C689" s="304"/>
      <c r="D689" s="297"/>
      <c r="E689" s="304"/>
      <c r="F689" s="308"/>
      <c r="G689" s="304"/>
      <c r="H689" s="304"/>
    </row>
    <row r="690" spans="1:8" ht="15">
      <c r="A690" s="296"/>
      <c r="B690" s="297"/>
      <c r="C690" s="304"/>
      <c r="D690" s="297"/>
      <c r="E690" s="304"/>
      <c r="F690" s="308"/>
      <c r="G690" s="304"/>
      <c r="H690" s="304"/>
    </row>
    <row r="691" spans="1:8" ht="15">
      <c r="A691" s="296"/>
      <c r="B691" s="297"/>
      <c r="C691" s="304"/>
      <c r="D691" s="297"/>
      <c r="E691" s="304"/>
      <c r="F691" s="308"/>
      <c r="G691" s="304"/>
      <c r="H691" s="304"/>
    </row>
    <row r="692" spans="1:8" ht="15">
      <c r="A692" s="296"/>
      <c r="B692" s="297"/>
      <c r="C692" s="304"/>
      <c r="D692" s="297"/>
      <c r="E692" s="304"/>
      <c r="F692" s="308"/>
      <c r="G692" s="304"/>
      <c r="H692" s="304"/>
    </row>
    <row r="693" spans="1:8" ht="15">
      <c r="A693" s="296"/>
      <c r="B693" s="297"/>
      <c r="C693" s="304"/>
      <c r="D693" s="297"/>
      <c r="E693" s="304"/>
      <c r="F693" s="308"/>
      <c r="G693" s="304"/>
      <c r="H693" s="304"/>
    </row>
    <row r="694" spans="1:8" ht="15">
      <c r="A694" s="296"/>
      <c r="B694" s="297"/>
      <c r="C694" s="304"/>
      <c r="D694" s="297"/>
      <c r="E694" s="304"/>
      <c r="F694" s="308"/>
      <c r="G694" s="304"/>
      <c r="H694" s="304"/>
    </row>
    <row r="695" spans="1:8" ht="15">
      <c r="A695" s="296"/>
      <c r="B695" s="297"/>
      <c r="C695" s="304"/>
      <c r="D695" s="297"/>
      <c r="E695" s="304"/>
      <c r="F695" s="308"/>
      <c r="G695" s="304"/>
      <c r="H695" s="304"/>
    </row>
    <row r="696" spans="1:8" ht="15">
      <c r="A696" s="296"/>
      <c r="B696" s="297"/>
      <c r="C696" s="304"/>
      <c r="D696" s="297"/>
      <c r="E696" s="304"/>
      <c r="F696" s="308"/>
      <c r="G696" s="304"/>
      <c r="H696" s="304"/>
    </row>
    <row r="697" spans="1:8" ht="15">
      <c r="A697" s="296"/>
      <c r="B697" s="297"/>
      <c r="C697" s="304"/>
      <c r="D697" s="297"/>
      <c r="E697" s="304"/>
      <c r="F697" s="308"/>
      <c r="G697" s="304"/>
      <c r="H697" s="304"/>
    </row>
    <row r="698" spans="1:8" ht="15">
      <c r="A698" s="296"/>
      <c r="B698" s="297"/>
      <c r="C698" s="304"/>
      <c r="D698" s="297"/>
      <c r="E698" s="304"/>
      <c r="F698" s="308"/>
      <c r="G698" s="304"/>
      <c r="H698" s="304"/>
    </row>
    <row r="699" spans="1:8" ht="15">
      <c r="A699" s="296"/>
      <c r="B699" s="297"/>
      <c r="C699" s="304"/>
      <c r="D699" s="297"/>
      <c r="E699" s="304"/>
      <c r="F699" s="308"/>
      <c r="G699" s="304"/>
      <c r="H699" s="304"/>
    </row>
    <row r="700" spans="1:8" ht="15">
      <c r="A700" s="296"/>
      <c r="B700" s="297"/>
      <c r="C700" s="304"/>
      <c r="D700" s="297"/>
      <c r="E700" s="304"/>
      <c r="F700" s="308"/>
      <c r="G700" s="304"/>
      <c r="H700" s="304"/>
    </row>
    <row r="701" spans="1:8" ht="15">
      <c r="A701" s="296"/>
      <c r="B701" s="297"/>
      <c r="C701" s="304"/>
      <c r="D701" s="297"/>
      <c r="E701" s="304"/>
      <c r="F701" s="308"/>
      <c r="G701" s="304"/>
      <c r="H701" s="304"/>
    </row>
    <row r="702" spans="1:8" ht="15">
      <c r="A702" s="296"/>
      <c r="B702" s="297"/>
      <c r="C702" s="304"/>
      <c r="D702" s="297"/>
      <c r="E702" s="304"/>
      <c r="F702" s="308"/>
      <c r="G702" s="304"/>
      <c r="H702" s="304"/>
    </row>
    <row r="703" spans="1:8" ht="15">
      <c r="A703" s="296"/>
      <c r="B703" s="297"/>
      <c r="C703" s="304"/>
      <c r="D703" s="297"/>
      <c r="E703" s="304"/>
      <c r="F703" s="308"/>
      <c r="G703" s="304"/>
      <c r="H703" s="304"/>
    </row>
    <row r="704" spans="1:8" ht="15">
      <c r="A704" s="296"/>
      <c r="B704" s="297"/>
      <c r="C704" s="304"/>
      <c r="D704" s="297"/>
      <c r="E704" s="304"/>
      <c r="F704" s="308"/>
      <c r="G704" s="304"/>
      <c r="H704" s="304"/>
    </row>
    <row r="705" spans="1:8" ht="15">
      <c r="A705" s="296"/>
      <c r="B705" s="297"/>
      <c r="C705" s="304"/>
      <c r="D705" s="297"/>
      <c r="E705" s="304"/>
      <c r="F705" s="308"/>
      <c r="G705" s="304"/>
      <c r="H705" s="304"/>
    </row>
    <row r="706" spans="1:8" ht="15">
      <c r="A706" s="296"/>
      <c r="B706" s="297"/>
      <c r="C706" s="304"/>
      <c r="D706" s="297"/>
      <c r="E706" s="304"/>
      <c r="F706" s="308"/>
      <c r="G706" s="304"/>
      <c r="H706" s="304"/>
    </row>
    <row r="707" spans="1:8" ht="15">
      <c r="A707" s="296"/>
      <c r="B707" s="297"/>
      <c r="C707" s="304"/>
      <c r="D707" s="297"/>
      <c r="E707" s="304"/>
      <c r="F707" s="308"/>
      <c r="G707" s="304"/>
      <c r="H707" s="304"/>
    </row>
    <row r="708" spans="1:8" ht="15">
      <c r="A708" s="296"/>
      <c r="B708" s="297"/>
      <c r="C708" s="304"/>
      <c r="D708" s="297"/>
      <c r="E708" s="304"/>
      <c r="F708" s="308"/>
      <c r="G708" s="304"/>
      <c r="H708" s="304"/>
    </row>
    <row r="709" spans="1:8" ht="15">
      <c r="A709" s="296"/>
      <c r="B709" s="297"/>
      <c r="C709" s="304"/>
      <c r="D709" s="297"/>
      <c r="E709" s="304"/>
      <c r="F709" s="308"/>
      <c r="G709" s="304"/>
      <c r="H709" s="304"/>
    </row>
    <row r="710" spans="1:8" ht="15">
      <c r="A710" s="296"/>
      <c r="B710" s="297"/>
      <c r="C710" s="304"/>
      <c r="D710" s="297"/>
      <c r="E710" s="304"/>
      <c r="F710" s="308"/>
      <c r="G710" s="304"/>
      <c r="H710" s="304"/>
    </row>
    <row r="711" spans="1:8" ht="15">
      <c r="A711" s="296"/>
      <c r="B711" s="297"/>
      <c r="C711" s="304"/>
      <c r="D711" s="297"/>
      <c r="E711" s="304"/>
      <c r="F711" s="308"/>
      <c r="G711" s="304"/>
      <c r="H711" s="304"/>
    </row>
    <row r="712" spans="1:8" ht="15">
      <c r="A712" s="296"/>
      <c r="B712" s="297"/>
      <c r="C712" s="304"/>
      <c r="D712" s="297"/>
      <c r="E712" s="304"/>
      <c r="F712" s="308"/>
      <c r="G712" s="304"/>
      <c r="H712" s="304"/>
    </row>
    <row r="713" spans="1:8" ht="15">
      <c r="A713" s="296"/>
      <c r="B713" s="297"/>
      <c r="C713" s="304"/>
      <c r="D713" s="297"/>
      <c r="E713" s="304"/>
      <c r="F713" s="308"/>
      <c r="G713" s="304"/>
      <c r="H713" s="304"/>
    </row>
    <row r="714" spans="1:8" ht="15">
      <c r="A714" s="296"/>
      <c r="B714" s="297"/>
      <c r="C714" s="304"/>
      <c r="D714" s="297"/>
      <c r="E714" s="304"/>
      <c r="F714" s="308"/>
      <c r="G714" s="304"/>
      <c r="H714" s="304"/>
    </row>
    <row r="715" spans="1:8" ht="15">
      <c r="A715" s="296"/>
      <c r="B715" s="297"/>
      <c r="C715" s="304"/>
      <c r="D715" s="297"/>
      <c r="E715" s="304"/>
      <c r="F715" s="308"/>
      <c r="G715" s="304"/>
      <c r="H715" s="304"/>
    </row>
    <row r="716" spans="1:8" ht="15">
      <c r="A716" s="296"/>
      <c r="B716" s="297"/>
      <c r="C716" s="304"/>
      <c r="D716" s="297"/>
      <c r="E716" s="304"/>
      <c r="F716" s="308"/>
      <c r="G716" s="304"/>
      <c r="H716" s="304"/>
    </row>
    <row r="717" spans="1:8" ht="15">
      <c r="A717" s="296"/>
      <c r="B717" s="297"/>
      <c r="C717" s="304"/>
      <c r="D717" s="297"/>
      <c r="E717" s="304"/>
      <c r="F717" s="308"/>
      <c r="G717" s="304"/>
      <c r="H717" s="304"/>
    </row>
    <row r="718" spans="1:8" ht="15">
      <c r="A718" s="296"/>
      <c r="B718" s="297"/>
      <c r="C718" s="304"/>
      <c r="D718" s="297"/>
      <c r="E718" s="304"/>
      <c r="F718" s="308"/>
      <c r="G718" s="304"/>
      <c r="H718" s="304"/>
    </row>
    <row r="719" spans="1:8" ht="15">
      <c r="A719" s="296"/>
      <c r="B719" s="297"/>
      <c r="C719" s="304"/>
      <c r="D719" s="297"/>
      <c r="E719" s="304"/>
      <c r="F719" s="308"/>
      <c r="G719" s="304"/>
      <c r="H719" s="304"/>
    </row>
    <row r="720" spans="1:8" ht="15">
      <c r="A720" s="296"/>
      <c r="B720" s="297"/>
      <c r="C720" s="304"/>
      <c r="D720" s="297"/>
      <c r="E720" s="304"/>
      <c r="F720" s="308"/>
      <c r="G720" s="304"/>
      <c r="H720" s="304"/>
    </row>
    <row r="721" spans="1:8" ht="15">
      <c r="A721" s="296"/>
      <c r="B721" s="297"/>
      <c r="C721" s="304"/>
      <c r="D721" s="297"/>
      <c r="E721" s="304"/>
      <c r="F721" s="308"/>
      <c r="G721" s="304"/>
      <c r="H721" s="304"/>
    </row>
    <row r="722" spans="1:8" ht="15">
      <c r="A722" s="296"/>
      <c r="B722" s="297"/>
      <c r="C722" s="304"/>
      <c r="D722" s="297"/>
      <c r="E722" s="304"/>
      <c r="F722" s="308"/>
      <c r="G722" s="304"/>
      <c r="H722" s="304"/>
    </row>
    <row r="723" spans="1:8" ht="15">
      <c r="A723" s="296"/>
      <c r="B723" s="297"/>
      <c r="C723" s="304"/>
      <c r="D723" s="297"/>
      <c r="E723" s="304"/>
      <c r="F723" s="308"/>
      <c r="G723" s="304"/>
      <c r="H723" s="304"/>
    </row>
    <row r="724" spans="1:8" ht="15">
      <c r="A724" s="296"/>
      <c r="B724" s="297"/>
      <c r="C724" s="304"/>
      <c r="D724" s="297"/>
      <c r="E724" s="304"/>
      <c r="F724" s="308"/>
      <c r="G724" s="304"/>
      <c r="H724" s="304"/>
    </row>
    <row r="725" spans="1:8" ht="15">
      <c r="A725" s="296"/>
      <c r="B725" s="297"/>
      <c r="C725" s="304"/>
      <c r="D725" s="297"/>
      <c r="E725" s="304"/>
      <c r="F725" s="308"/>
      <c r="G725" s="304"/>
      <c r="H725" s="304"/>
    </row>
    <row r="726" spans="1:8" ht="15">
      <c r="A726" s="296"/>
      <c r="B726" s="297"/>
      <c r="C726" s="304"/>
      <c r="D726" s="297"/>
      <c r="E726" s="304"/>
      <c r="F726" s="308"/>
      <c r="G726" s="304"/>
      <c r="H726" s="304"/>
    </row>
    <row r="727" spans="1:8" ht="15">
      <c r="A727" s="296"/>
      <c r="B727" s="297"/>
      <c r="C727" s="304"/>
      <c r="D727" s="297"/>
      <c r="E727" s="304"/>
      <c r="F727" s="308"/>
      <c r="G727" s="304"/>
      <c r="H727" s="304"/>
    </row>
    <row r="728" spans="1:8" ht="15">
      <c r="A728" s="296"/>
      <c r="B728" s="297"/>
      <c r="C728" s="304"/>
      <c r="D728" s="297"/>
      <c r="E728" s="304"/>
      <c r="F728" s="308"/>
      <c r="G728" s="304"/>
      <c r="H728" s="304"/>
    </row>
    <row r="729" spans="1:8" ht="15">
      <c r="A729" s="296"/>
      <c r="B729" s="297"/>
      <c r="C729" s="304"/>
      <c r="D729" s="297"/>
      <c r="E729" s="304"/>
      <c r="F729" s="308"/>
      <c r="G729" s="304"/>
      <c r="H729" s="304"/>
    </row>
    <row r="730" spans="1:8" ht="15">
      <c r="A730" s="296"/>
      <c r="B730" s="297"/>
      <c r="C730" s="304"/>
      <c r="D730" s="297"/>
      <c r="E730" s="304"/>
      <c r="F730" s="308"/>
      <c r="G730" s="304"/>
      <c r="H730" s="304"/>
    </row>
    <row r="731" spans="1:8" ht="15">
      <c r="A731" s="296"/>
      <c r="B731" s="297"/>
      <c r="C731" s="304"/>
      <c r="D731" s="297"/>
      <c r="E731" s="304"/>
      <c r="F731" s="308"/>
      <c r="G731" s="304"/>
      <c r="H731" s="304"/>
    </row>
    <row r="732" spans="1:8" ht="15">
      <c r="A732" s="296"/>
      <c r="B732" s="297"/>
      <c r="C732" s="304"/>
      <c r="D732" s="297"/>
      <c r="E732" s="304"/>
      <c r="F732" s="308"/>
      <c r="G732" s="304"/>
      <c r="H732" s="304"/>
    </row>
    <row r="733" spans="1:8" ht="15">
      <c r="A733" s="296"/>
      <c r="B733" s="297"/>
      <c r="C733" s="304"/>
      <c r="D733" s="297"/>
      <c r="E733" s="304"/>
      <c r="F733" s="308"/>
      <c r="G733" s="304"/>
      <c r="H733" s="304"/>
    </row>
    <row r="734" spans="1:8" ht="15">
      <c r="A734" s="296"/>
      <c r="B734" s="297"/>
      <c r="C734" s="304"/>
      <c r="D734" s="297"/>
      <c r="E734" s="304"/>
      <c r="F734" s="308"/>
      <c r="G734" s="304"/>
      <c r="H734" s="304"/>
    </row>
    <row r="735" spans="1:8" ht="15">
      <c r="A735" s="296"/>
      <c r="B735" s="297"/>
      <c r="C735" s="304"/>
      <c r="D735" s="297"/>
      <c r="E735" s="304"/>
      <c r="F735" s="308"/>
      <c r="G735" s="304"/>
      <c r="H735" s="304"/>
    </row>
    <row r="736" spans="1:8" ht="15">
      <c r="A736" s="296"/>
      <c r="B736" s="297"/>
      <c r="C736" s="304"/>
      <c r="D736" s="297"/>
      <c r="E736" s="304"/>
      <c r="F736" s="308"/>
      <c r="G736" s="304"/>
      <c r="H736" s="304"/>
    </row>
    <row r="737" spans="1:8" ht="15">
      <c r="A737" s="296"/>
      <c r="B737" s="297"/>
      <c r="C737" s="304"/>
      <c r="D737" s="297"/>
      <c r="E737" s="304"/>
      <c r="F737" s="308"/>
      <c r="G737" s="304"/>
      <c r="H737" s="304"/>
    </row>
    <row r="738" spans="1:8" ht="15">
      <c r="A738" s="296"/>
      <c r="B738" s="297"/>
      <c r="C738" s="304"/>
      <c r="D738" s="297"/>
      <c r="E738" s="304"/>
      <c r="F738" s="308"/>
      <c r="G738" s="304"/>
      <c r="H738" s="304"/>
    </row>
    <row r="739" spans="1:8" ht="15">
      <c r="A739" s="296"/>
      <c r="B739" s="297"/>
      <c r="C739" s="304"/>
      <c r="D739" s="297"/>
      <c r="E739" s="304"/>
      <c r="F739" s="308"/>
      <c r="G739" s="304"/>
      <c r="H739" s="304"/>
    </row>
    <row r="740" spans="1:8" ht="15">
      <c r="A740" s="296"/>
      <c r="B740" s="297"/>
      <c r="C740" s="304"/>
      <c r="D740" s="297"/>
      <c r="E740" s="304"/>
      <c r="F740" s="308"/>
      <c r="G740" s="304"/>
      <c r="H740" s="304"/>
    </row>
    <row r="741" spans="1:8" ht="15">
      <c r="A741" s="296"/>
      <c r="B741" s="297"/>
      <c r="C741" s="304"/>
      <c r="D741" s="297"/>
      <c r="E741" s="304"/>
      <c r="F741" s="308"/>
      <c r="G741" s="304"/>
      <c r="H741" s="304"/>
    </row>
    <row r="742" spans="1:8" ht="15">
      <c r="A742" s="296"/>
      <c r="B742" s="297"/>
      <c r="C742" s="304"/>
      <c r="D742" s="297"/>
      <c r="E742" s="304"/>
      <c r="F742" s="308"/>
      <c r="G742" s="304"/>
      <c r="H742" s="304"/>
    </row>
    <row r="743" spans="1:8" ht="15">
      <c r="A743" s="296"/>
      <c r="B743" s="297"/>
      <c r="C743" s="304"/>
      <c r="D743" s="297"/>
      <c r="E743" s="304"/>
      <c r="F743" s="308"/>
      <c r="G743" s="304"/>
      <c r="H743" s="304"/>
    </row>
    <row r="744" spans="1:8" ht="15">
      <c r="A744" s="296"/>
      <c r="B744" s="297"/>
      <c r="C744" s="304"/>
      <c r="D744" s="297"/>
      <c r="E744" s="304"/>
      <c r="F744" s="308"/>
      <c r="G744" s="304"/>
      <c r="H744" s="304"/>
    </row>
    <row r="745" spans="1:8" ht="15">
      <c r="A745" s="296"/>
      <c r="B745" s="297"/>
      <c r="C745" s="304"/>
      <c r="D745" s="297"/>
      <c r="E745" s="304"/>
      <c r="F745" s="308"/>
      <c r="G745" s="304"/>
      <c r="H745" s="304"/>
    </row>
    <row r="746" spans="1:8" ht="15">
      <c r="A746" s="296"/>
      <c r="B746" s="297"/>
      <c r="C746" s="304"/>
      <c r="D746" s="297"/>
      <c r="E746" s="304"/>
      <c r="F746" s="308"/>
      <c r="G746" s="304"/>
      <c r="H746" s="304"/>
    </row>
    <row r="747" spans="1:8" ht="15">
      <c r="A747" s="296"/>
      <c r="B747" s="297"/>
      <c r="C747" s="304"/>
      <c r="D747" s="297"/>
      <c r="E747" s="304"/>
      <c r="F747" s="308"/>
      <c r="G747" s="304"/>
      <c r="H747" s="304"/>
    </row>
    <row r="748" spans="1:8" ht="15">
      <c r="A748" s="296"/>
      <c r="B748" s="297"/>
      <c r="C748" s="304"/>
      <c r="D748" s="297"/>
      <c r="E748" s="304"/>
      <c r="F748" s="308"/>
      <c r="G748" s="304"/>
      <c r="H748" s="304"/>
    </row>
    <row r="749" spans="1:8" ht="15">
      <c r="A749" s="296"/>
      <c r="B749" s="297"/>
      <c r="C749" s="304"/>
      <c r="D749" s="297"/>
      <c r="E749" s="304"/>
      <c r="F749" s="308"/>
      <c r="G749" s="304"/>
      <c r="H749" s="304"/>
    </row>
    <row r="750" spans="1:8" ht="15">
      <c r="A750" s="296"/>
      <c r="B750" s="297"/>
      <c r="C750" s="304"/>
      <c r="D750" s="297"/>
      <c r="E750" s="304"/>
      <c r="F750" s="308"/>
      <c r="G750" s="304"/>
      <c r="H750" s="304"/>
    </row>
    <row r="751" spans="1:8" ht="15">
      <c r="A751" s="296"/>
      <c r="B751" s="297"/>
      <c r="C751" s="304"/>
      <c r="D751" s="297"/>
      <c r="E751" s="304"/>
      <c r="F751" s="308"/>
      <c r="G751" s="304"/>
      <c r="H751" s="304"/>
    </row>
    <row r="752" spans="1:8" ht="15">
      <c r="A752" s="296"/>
      <c r="B752" s="297"/>
      <c r="C752" s="304"/>
      <c r="D752" s="297"/>
      <c r="E752" s="304"/>
      <c r="F752" s="308"/>
      <c r="G752" s="304"/>
      <c r="H752" s="304"/>
    </row>
    <row r="753" spans="1:8" ht="15">
      <c r="A753" s="296"/>
      <c r="B753" s="297"/>
      <c r="C753" s="304"/>
      <c r="D753" s="297"/>
      <c r="E753" s="304"/>
      <c r="F753" s="308"/>
      <c r="G753" s="304"/>
      <c r="H753" s="304"/>
    </row>
    <row r="754" spans="1:8" ht="15">
      <c r="A754" s="296"/>
      <c r="B754" s="297"/>
      <c r="C754" s="304"/>
      <c r="D754" s="297"/>
      <c r="E754" s="304"/>
      <c r="F754" s="308"/>
      <c r="G754" s="304"/>
      <c r="H754" s="304"/>
    </row>
    <row r="755" spans="1:8" ht="15">
      <c r="A755" s="296"/>
      <c r="B755" s="297"/>
      <c r="C755" s="304"/>
      <c r="D755" s="297"/>
      <c r="E755" s="304"/>
      <c r="F755" s="308"/>
      <c r="G755" s="304"/>
      <c r="H755" s="304"/>
    </row>
    <row r="756" spans="1:8" ht="15">
      <c r="A756" s="296"/>
      <c r="B756" s="297"/>
      <c r="C756" s="304"/>
      <c r="D756" s="297"/>
      <c r="E756" s="304"/>
      <c r="F756" s="308"/>
      <c r="G756" s="304"/>
      <c r="H756" s="304"/>
    </row>
    <row r="757" spans="1:8" ht="15">
      <c r="A757" s="296"/>
      <c r="B757" s="297"/>
      <c r="C757" s="304"/>
      <c r="D757" s="297"/>
      <c r="E757" s="304"/>
      <c r="F757" s="308"/>
      <c r="G757" s="304"/>
      <c r="H757" s="304"/>
    </row>
    <row r="758" spans="1:8" ht="15">
      <c r="A758" s="296"/>
      <c r="B758" s="297"/>
      <c r="C758" s="304"/>
      <c r="D758" s="297"/>
      <c r="E758" s="304"/>
      <c r="F758" s="308"/>
      <c r="G758" s="304"/>
      <c r="H758" s="304"/>
    </row>
    <row r="759" spans="1:8" ht="15">
      <c r="A759" s="296"/>
      <c r="B759" s="297"/>
      <c r="C759" s="304"/>
      <c r="D759" s="297"/>
      <c r="E759" s="304"/>
      <c r="F759" s="308"/>
      <c r="G759" s="304"/>
      <c r="H759" s="304"/>
    </row>
    <row r="760" spans="1:8" ht="15">
      <c r="A760" s="296"/>
      <c r="B760" s="297"/>
      <c r="C760" s="304"/>
      <c r="D760" s="297"/>
      <c r="E760" s="304"/>
      <c r="F760" s="308"/>
      <c r="G760" s="304"/>
      <c r="H760" s="304"/>
    </row>
    <row r="761" spans="1:8" ht="15">
      <c r="A761" s="296"/>
      <c r="B761" s="297"/>
      <c r="C761" s="304"/>
      <c r="D761" s="297"/>
      <c r="E761" s="304"/>
      <c r="F761" s="308"/>
      <c r="G761" s="304"/>
      <c r="H761" s="304"/>
    </row>
    <row r="762" spans="1:8" ht="15">
      <c r="A762" s="296"/>
      <c r="B762" s="297"/>
      <c r="C762" s="304"/>
      <c r="D762" s="297"/>
      <c r="E762" s="304"/>
      <c r="F762" s="308"/>
      <c r="G762" s="304"/>
      <c r="H762" s="304"/>
    </row>
    <row r="763" spans="1:8" ht="15">
      <c r="A763" s="296"/>
      <c r="B763" s="297"/>
      <c r="C763" s="304"/>
      <c r="D763" s="297"/>
      <c r="E763" s="304"/>
      <c r="F763" s="308"/>
      <c r="G763" s="304"/>
      <c r="H763" s="304"/>
    </row>
    <row r="764" spans="1:8" ht="15">
      <c r="A764" s="296"/>
      <c r="B764" s="297"/>
      <c r="C764" s="304"/>
      <c r="D764" s="297"/>
      <c r="E764" s="304"/>
      <c r="F764" s="308"/>
      <c r="G764" s="304"/>
      <c r="H764" s="304"/>
    </row>
    <row r="765" spans="1:8" ht="15">
      <c r="A765" s="296"/>
      <c r="B765" s="297"/>
      <c r="C765" s="304"/>
      <c r="D765" s="297"/>
      <c r="E765" s="304"/>
      <c r="F765" s="308"/>
      <c r="G765" s="304"/>
      <c r="H765" s="304"/>
    </row>
    <row r="766" spans="1:8" ht="15">
      <c r="A766" s="296"/>
      <c r="B766" s="297"/>
      <c r="C766" s="304"/>
      <c r="D766" s="297"/>
      <c r="E766" s="304"/>
      <c r="F766" s="308"/>
      <c r="G766" s="304"/>
      <c r="H766" s="304"/>
    </row>
    <row r="767" spans="1:8" ht="15">
      <c r="A767" s="296"/>
      <c r="B767" s="297"/>
      <c r="C767" s="304"/>
      <c r="D767" s="297"/>
      <c r="E767" s="304"/>
      <c r="F767" s="308"/>
      <c r="G767" s="304"/>
      <c r="H767" s="304"/>
    </row>
    <row r="768" spans="1:8" ht="15">
      <c r="A768" s="296"/>
      <c r="B768" s="297"/>
      <c r="C768" s="304"/>
      <c r="D768" s="297"/>
      <c r="E768" s="304"/>
      <c r="F768" s="308"/>
      <c r="G768" s="304"/>
      <c r="H768" s="304"/>
    </row>
    <row r="769" spans="1:8" ht="15">
      <c r="A769" s="296"/>
      <c r="B769" s="297"/>
      <c r="C769" s="304"/>
      <c r="D769" s="297"/>
      <c r="E769" s="304"/>
      <c r="F769" s="308"/>
      <c r="G769" s="304"/>
      <c r="H769" s="304"/>
    </row>
    <row r="770" spans="1:8" ht="15">
      <c r="A770" s="296"/>
      <c r="B770" s="297"/>
      <c r="C770" s="304"/>
      <c r="D770" s="297"/>
      <c r="E770" s="304"/>
      <c r="F770" s="308"/>
      <c r="G770" s="304"/>
      <c r="H770" s="304"/>
    </row>
    <row r="771" spans="1:8" ht="15">
      <c r="A771" s="296"/>
      <c r="B771" s="297"/>
      <c r="C771" s="304"/>
      <c r="D771" s="297"/>
      <c r="E771" s="304"/>
      <c r="F771" s="308"/>
      <c r="G771" s="304"/>
      <c r="H771" s="304"/>
    </row>
    <row r="772" spans="1:8" ht="15">
      <c r="A772" s="296"/>
      <c r="B772" s="297"/>
      <c r="C772" s="304"/>
      <c r="D772" s="297"/>
      <c r="E772" s="304"/>
      <c r="F772" s="308"/>
      <c r="G772" s="304"/>
      <c r="H772" s="304"/>
    </row>
    <row r="773" spans="1:8" ht="15">
      <c r="A773" s="296"/>
      <c r="B773" s="297"/>
      <c r="C773" s="304"/>
      <c r="D773" s="297"/>
      <c r="E773" s="304"/>
      <c r="F773" s="308"/>
      <c r="G773" s="304"/>
      <c r="H773" s="304"/>
    </row>
    <row r="774" spans="1:8" ht="15">
      <c r="A774" s="296"/>
      <c r="B774" s="297"/>
      <c r="C774" s="304"/>
      <c r="D774" s="297"/>
      <c r="E774" s="304"/>
      <c r="F774" s="308"/>
      <c r="G774" s="304"/>
      <c r="H774" s="304"/>
    </row>
    <row r="775" spans="1:8" ht="15">
      <c r="A775" s="296"/>
      <c r="B775" s="297"/>
      <c r="C775" s="304"/>
      <c r="D775" s="297"/>
      <c r="E775" s="304"/>
      <c r="F775" s="308"/>
      <c r="G775" s="304"/>
      <c r="H775" s="304"/>
    </row>
    <row r="776" spans="1:8" ht="15">
      <c r="A776" s="296"/>
      <c r="B776" s="297"/>
      <c r="C776" s="304"/>
      <c r="D776" s="297"/>
      <c r="E776" s="304"/>
      <c r="F776" s="308"/>
      <c r="G776" s="304"/>
      <c r="H776" s="304"/>
    </row>
    <row r="777" spans="1:8" ht="15">
      <c r="A777" s="296"/>
      <c r="B777" s="297"/>
      <c r="C777" s="304"/>
      <c r="D777" s="297"/>
      <c r="E777" s="304"/>
      <c r="F777" s="308"/>
      <c r="G777" s="304"/>
      <c r="H777" s="304"/>
    </row>
    <row r="778" spans="1:8" ht="15">
      <c r="A778" s="296"/>
      <c r="B778" s="297"/>
      <c r="C778" s="304"/>
      <c r="D778" s="297"/>
      <c r="E778" s="304"/>
      <c r="F778" s="308"/>
      <c r="G778" s="304"/>
      <c r="H778" s="304"/>
    </row>
    <row r="779" spans="1:8" ht="15">
      <c r="A779" s="296"/>
      <c r="B779" s="297"/>
      <c r="C779" s="304"/>
      <c r="D779" s="297"/>
      <c r="E779" s="304"/>
      <c r="F779" s="308"/>
      <c r="G779" s="304"/>
      <c r="H779" s="304"/>
    </row>
    <row r="780" spans="1:8" ht="15">
      <c r="A780" s="296"/>
      <c r="B780" s="297"/>
      <c r="C780" s="304"/>
      <c r="D780" s="297"/>
      <c r="E780" s="304"/>
      <c r="F780" s="308"/>
      <c r="G780" s="304"/>
      <c r="H780" s="304"/>
    </row>
    <row r="781" spans="1:8" ht="15">
      <c r="A781" s="296"/>
      <c r="B781" s="297"/>
      <c r="C781" s="304"/>
      <c r="D781" s="297"/>
      <c r="E781" s="304"/>
      <c r="F781" s="308"/>
      <c r="G781" s="304"/>
      <c r="H781" s="304"/>
    </row>
    <row r="782" spans="1:8" ht="15">
      <c r="A782" s="296"/>
      <c r="B782" s="297"/>
      <c r="C782" s="304"/>
      <c r="D782" s="297"/>
      <c r="E782" s="304"/>
      <c r="F782" s="308"/>
      <c r="G782" s="304"/>
      <c r="H782" s="304"/>
    </row>
    <row r="783" spans="1:8" ht="15">
      <c r="A783" s="296"/>
      <c r="B783" s="297"/>
      <c r="C783" s="304"/>
      <c r="D783" s="297"/>
      <c r="E783" s="304"/>
      <c r="F783" s="308"/>
      <c r="G783" s="304"/>
      <c r="H783" s="304"/>
    </row>
    <row r="784" spans="1:8" ht="15">
      <c r="A784" s="296"/>
      <c r="B784" s="297"/>
      <c r="C784" s="304"/>
      <c r="D784" s="297"/>
      <c r="E784" s="304"/>
      <c r="F784" s="308"/>
      <c r="G784" s="304"/>
      <c r="H784" s="304"/>
    </row>
    <row r="785" spans="1:8" ht="15">
      <c r="A785" s="296"/>
      <c r="B785" s="297"/>
      <c r="C785" s="304"/>
      <c r="D785" s="297"/>
      <c r="E785" s="304"/>
      <c r="F785" s="308"/>
      <c r="G785" s="304"/>
      <c r="H785" s="304"/>
    </row>
    <row r="786" spans="1:8" ht="15">
      <c r="A786" s="296"/>
      <c r="B786" s="297"/>
      <c r="C786" s="304"/>
      <c r="D786" s="297"/>
      <c r="E786" s="304"/>
      <c r="F786" s="308"/>
      <c r="G786" s="304"/>
      <c r="H786" s="304"/>
    </row>
    <row r="787" spans="1:8" ht="15">
      <c r="A787" s="296"/>
      <c r="B787" s="297"/>
      <c r="C787" s="304"/>
      <c r="D787" s="297"/>
      <c r="E787" s="304"/>
      <c r="F787" s="308"/>
      <c r="G787" s="304"/>
      <c r="H787" s="304"/>
    </row>
    <row r="788" spans="1:8" ht="15">
      <c r="A788" s="296"/>
      <c r="B788" s="297"/>
      <c r="C788" s="304"/>
      <c r="D788" s="297"/>
      <c r="E788" s="304"/>
      <c r="F788" s="308"/>
      <c r="G788" s="304"/>
      <c r="H788" s="304"/>
    </row>
    <row r="789" spans="1:8" ht="15">
      <c r="A789" s="296"/>
      <c r="B789" s="297"/>
      <c r="C789" s="304"/>
      <c r="D789" s="297"/>
      <c r="E789" s="304"/>
      <c r="F789" s="308"/>
      <c r="G789" s="304"/>
      <c r="H789" s="304"/>
    </row>
    <row r="790" spans="1:8" ht="15">
      <c r="A790" s="296"/>
      <c r="B790" s="297"/>
      <c r="C790" s="304"/>
      <c r="D790" s="297"/>
      <c r="E790" s="304"/>
      <c r="F790" s="308"/>
      <c r="G790" s="304"/>
      <c r="H790" s="304"/>
    </row>
    <row r="791" spans="1:8" ht="15">
      <c r="A791" s="296"/>
      <c r="B791" s="297"/>
      <c r="C791" s="304"/>
      <c r="D791" s="297"/>
      <c r="E791" s="304"/>
      <c r="F791" s="308"/>
      <c r="G791" s="304"/>
      <c r="H791" s="304"/>
    </row>
    <row r="792" spans="1:8" ht="15">
      <c r="A792" s="296"/>
      <c r="B792" s="297"/>
      <c r="C792" s="304"/>
      <c r="D792" s="297"/>
      <c r="E792" s="304"/>
      <c r="F792" s="308"/>
      <c r="G792" s="304"/>
      <c r="H792" s="304"/>
    </row>
    <row r="793" spans="1:8" ht="15">
      <c r="A793" s="296"/>
      <c r="B793" s="297"/>
      <c r="C793" s="304"/>
      <c r="D793" s="297"/>
      <c r="E793" s="304"/>
      <c r="F793" s="308"/>
      <c r="G793" s="304"/>
      <c r="H793" s="304"/>
    </row>
    <row r="794" spans="1:8" ht="15">
      <c r="A794" s="296"/>
      <c r="B794" s="297"/>
      <c r="C794" s="304"/>
      <c r="D794" s="297"/>
      <c r="E794" s="304"/>
      <c r="F794" s="308"/>
      <c r="G794" s="304"/>
      <c r="H794" s="304"/>
    </row>
    <row r="795" spans="1:8" ht="15">
      <c r="A795" s="296"/>
      <c r="B795" s="297"/>
      <c r="C795" s="304"/>
      <c r="D795" s="297"/>
      <c r="E795" s="304"/>
      <c r="F795" s="308"/>
      <c r="G795" s="304"/>
      <c r="H795" s="304"/>
    </row>
    <row r="796" spans="1:8" ht="15">
      <c r="A796" s="296"/>
      <c r="B796" s="297"/>
      <c r="C796" s="304"/>
      <c r="D796" s="297"/>
      <c r="E796" s="304"/>
      <c r="F796" s="308"/>
      <c r="G796" s="304"/>
      <c r="H796" s="304"/>
    </row>
    <row r="797" spans="1:8" ht="15">
      <c r="A797" s="296"/>
      <c r="B797" s="297"/>
      <c r="C797" s="304"/>
      <c r="D797" s="297"/>
      <c r="E797" s="304"/>
      <c r="F797" s="308"/>
      <c r="G797" s="304"/>
      <c r="H797" s="304"/>
    </row>
    <row r="798" spans="1:8" ht="15">
      <c r="A798" s="296"/>
      <c r="B798" s="297"/>
      <c r="C798" s="304"/>
      <c r="D798" s="297"/>
      <c r="E798" s="304"/>
      <c r="F798" s="308"/>
      <c r="G798" s="304"/>
      <c r="H798" s="304"/>
    </row>
    <row r="799" spans="1:8" ht="15">
      <c r="A799" s="296"/>
      <c r="B799" s="297"/>
      <c r="C799" s="304"/>
      <c r="D799" s="297"/>
      <c r="E799" s="304"/>
      <c r="F799" s="308"/>
      <c r="G799" s="304"/>
      <c r="H799" s="304"/>
    </row>
    <row r="800" spans="1:8" ht="15">
      <c r="A800" s="296"/>
      <c r="B800" s="297"/>
      <c r="C800" s="304"/>
      <c r="D800" s="297"/>
      <c r="E800" s="304"/>
      <c r="F800" s="308"/>
      <c r="G800" s="304"/>
      <c r="H800" s="304"/>
    </row>
    <row r="801" spans="1:8" ht="15">
      <c r="A801" s="296"/>
      <c r="B801" s="297"/>
      <c r="C801" s="304"/>
      <c r="D801" s="297"/>
      <c r="E801" s="304"/>
      <c r="F801" s="308"/>
      <c r="G801" s="304"/>
      <c r="H801" s="304"/>
    </row>
    <row r="802" spans="1:8" ht="15">
      <c r="A802" s="296"/>
      <c r="B802" s="297"/>
      <c r="C802" s="304"/>
      <c r="D802" s="297"/>
      <c r="E802" s="304"/>
      <c r="F802" s="308"/>
      <c r="G802" s="304"/>
      <c r="H802" s="304"/>
    </row>
    <row r="803" spans="1:8" ht="15">
      <c r="A803" s="296"/>
      <c r="B803" s="297"/>
      <c r="C803" s="304"/>
      <c r="D803" s="297"/>
      <c r="E803" s="304"/>
      <c r="F803" s="308"/>
      <c r="G803" s="304"/>
      <c r="H803" s="304"/>
    </row>
    <row r="804" spans="1:8" ht="15">
      <c r="A804" s="296"/>
      <c r="B804" s="297"/>
      <c r="C804" s="304"/>
      <c r="D804" s="297"/>
      <c r="E804" s="304"/>
      <c r="F804" s="308"/>
      <c r="G804" s="304"/>
      <c r="H804" s="304"/>
    </row>
    <row r="805" spans="1:8" ht="15">
      <c r="A805" s="296"/>
      <c r="B805" s="297"/>
      <c r="C805" s="304"/>
      <c r="D805" s="297"/>
      <c r="E805" s="304"/>
      <c r="F805" s="308"/>
      <c r="G805" s="304"/>
      <c r="H805" s="304"/>
    </row>
    <row r="806" spans="1:8" ht="15">
      <c r="A806" s="296"/>
      <c r="B806" s="297"/>
      <c r="C806" s="304"/>
      <c r="D806" s="297"/>
      <c r="E806" s="304"/>
      <c r="F806" s="308"/>
      <c r="G806" s="304"/>
      <c r="H806" s="304"/>
    </row>
    <row r="807" spans="1:8" ht="15">
      <c r="A807" s="296"/>
      <c r="B807" s="297"/>
      <c r="C807" s="304"/>
      <c r="D807" s="297"/>
      <c r="E807" s="304"/>
      <c r="F807" s="308"/>
      <c r="G807" s="304"/>
      <c r="H807" s="304"/>
    </row>
    <row r="808" spans="1:8" ht="15">
      <c r="A808" s="296"/>
      <c r="B808" s="297"/>
      <c r="C808" s="304"/>
      <c r="D808" s="297"/>
      <c r="E808" s="304"/>
      <c r="F808" s="308"/>
      <c r="G808" s="304"/>
      <c r="H808" s="304"/>
    </row>
    <row r="809" spans="1:8" ht="15">
      <c r="A809" s="296"/>
      <c r="B809" s="297"/>
      <c r="C809" s="304"/>
      <c r="D809" s="297"/>
      <c r="E809" s="304"/>
      <c r="F809" s="308"/>
      <c r="G809" s="304"/>
      <c r="H809" s="304"/>
    </row>
    <row r="810" spans="1:8" ht="15">
      <c r="A810" s="296"/>
      <c r="B810" s="297"/>
      <c r="C810" s="304"/>
      <c r="D810" s="297"/>
      <c r="E810" s="304"/>
      <c r="F810" s="308"/>
      <c r="G810" s="304"/>
      <c r="H810" s="304"/>
    </row>
    <row r="811" spans="1:8" ht="15">
      <c r="A811" s="296"/>
      <c r="B811" s="297"/>
      <c r="C811" s="304"/>
      <c r="D811" s="297"/>
      <c r="E811" s="304"/>
      <c r="F811" s="308"/>
      <c r="G811" s="304"/>
      <c r="H811" s="304"/>
    </row>
    <row r="812" spans="1:8" ht="15">
      <c r="A812" s="296"/>
      <c r="B812" s="297"/>
      <c r="C812" s="304"/>
      <c r="D812" s="297"/>
      <c r="E812" s="304"/>
      <c r="F812" s="308"/>
      <c r="G812" s="304"/>
      <c r="H812" s="304"/>
    </row>
    <row r="813" spans="1:8" ht="15">
      <c r="A813" s="296"/>
      <c r="B813" s="297"/>
      <c r="C813" s="304"/>
      <c r="D813" s="297"/>
      <c r="E813" s="304"/>
      <c r="F813" s="308"/>
      <c r="G813" s="304"/>
      <c r="H813" s="304"/>
    </row>
    <row r="814" spans="1:8" ht="15">
      <c r="A814" s="296"/>
      <c r="B814" s="297"/>
      <c r="C814" s="304"/>
      <c r="D814" s="297"/>
      <c r="E814" s="304"/>
      <c r="F814" s="308"/>
      <c r="G814" s="304"/>
      <c r="H814" s="304"/>
    </row>
    <row r="815" spans="1:8" ht="15">
      <c r="A815" s="296"/>
      <c r="B815" s="297"/>
      <c r="C815" s="304"/>
      <c r="D815" s="297"/>
      <c r="E815" s="304"/>
      <c r="F815" s="308"/>
      <c r="G815" s="304"/>
      <c r="H815" s="304"/>
    </row>
    <row r="816" spans="1:8" ht="15">
      <c r="A816" s="296"/>
      <c r="B816" s="297"/>
      <c r="C816" s="304"/>
      <c r="D816" s="297"/>
      <c r="E816" s="304"/>
      <c r="F816" s="308"/>
      <c r="G816" s="304"/>
      <c r="H816" s="304"/>
    </row>
    <row r="817" spans="1:8" ht="15">
      <c r="A817" s="296"/>
      <c r="B817" s="297"/>
      <c r="C817" s="304"/>
      <c r="D817" s="297"/>
      <c r="E817" s="304"/>
      <c r="F817" s="308"/>
      <c r="G817" s="304"/>
      <c r="H817" s="304"/>
    </row>
    <row r="818" spans="1:8" ht="15">
      <c r="A818" s="296"/>
      <c r="B818" s="297"/>
      <c r="C818" s="304"/>
      <c r="D818" s="297"/>
      <c r="E818" s="304"/>
      <c r="F818" s="308"/>
      <c r="G818" s="304"/>
      <c r="H818" s="304"/>
    </row>
    <row r="819" spans="1:8" ht="15">
      <c r="A819" s="296"/>
      <c r="B819" s="297"/>
      <c r="C819" s="304"/>
      <c r="D819" s="297"/>
      <c r="E819" s="304"/>
      <c r="F819" s="308"/>
      <c r="G819" s="304"/>
      <c r="H819" s="304"/>
    </row>
    <row r="820" spans="1:8" ht="15">
      <c r="A820" s="296"/>
      <c r="B820" s="297"/>
      <c r="C820" s="304"/>
      <c r="D820" s="297"/>
      <c r="E820" s="304"/>
      <c r="F820" s="308"/>
      <c r="G820" s="304"/>
      <c r="H820" s="304"/>
    </row>
    <row r="821" spans="1:8" ht="15">
      <c r="A821" s="296"/>
      <c r="B821" s="297"/>
      <c r="C821" s="304"/>
      <c r="D821" s="297"/>
      <c r="E821" s="304"/>
      <c r="F821" s="308"/>
      <c r="G821" s="304"/>
      <c r="H821" s="304"/>
    </row>
    <row r="822" spans="1:8" ht="15">
      <c r="A822" s="296"/>
      <c r="B822" s="297"/>
      <c r="C822" s="304"/>
      <c r="D822" s="297"/>
      <c r="E822" s="304"/>
      <c r="F822" s="308"/>
      <c r="G822" s="304"/>
      <c r="H822" s="304"/>
    </row>
    <row r="823" spans="1:8" ht="15">
      <c r="A823" s="296"/>
      <c r="B823" s="297"/>
      <c r="C823" s="304"/>
      <c r="D823" s="297"/>
      <c r="E823" s="304"/>
      <c r="F823" s="308"/>
      <c r="G823" s="304"/>
      <c r="H823" s="304"/>
    </row>
    <row r="824" spans="1:8" ht="15">
      <c r="A824" s="296"/>
      <c r="B824" s="297"/>
      <c r="C824" s="304"/>
      <c r="D824" s="297"/>
      <c r="E824" s="304"/>
      <c r="F824" s="308"/>
      <c r="G824" s="304"/>
      <c r="H824" s="304"/>
    </row>
    <row r="825" spans="1:8" ht="15">
      <c r="A825" s="296"/>
      <c r="B825" s="297"/>
      <c r="C825" s="304"/>
      <c r="D825" s="297"/>
      <c r="E825" s="304"/>
      <c r="F825" s="308"/>
      <c r="G825" s="304"/>
      <c r="H825" s="304"/>
    </row>
    <row r="826" spans="1:8" ht="15">
      <c r="A826" s="296"/>
      <c r="B826" s="297"/>
      <c r="C826" s="304"/>
      <c r="D826" s="297"/>
      <c r="E826" s="304"/>
      <c r="F826" s="308"/>
      <c r="G826" s="304"/>
      <c r="H826" s="304"/>
    </row>
    <row r="827" spans="1:8" ht="15">
      <c r="A827" s="296"/>
      <c r="B827" s="297"/>
      <c r="C827" s="304"/>
      <c r="D827" s="297"/>
      <c r="E827" s="304"/>
      <c r="F827" s="308"/>
      <c r="G827" s="304"/>
      <c r="H827" s="304"/>
    </row>
    <row r="828" spans="1:8" ht="15">
      <c r="A828" s="296"/>
      <c r="B828" s="297"/>
      <c r="C828" s="304"/>
      <c r="D828" s="297"/>
      <c r="E828" s="304"/>
      <c r="F828" s="308"/>
      <c r="G828" s="304"/>
      <c r="H828" s="304"/>
    </row>
    <row r="829" spans="1:8" ht="15">
      <c r="A829" s="296"/>
      <c r="B829" s="297"/>
      <c r="C829" s="304"/>
      <c r="D829" s="297"/>
      <c r="E829" s="304"/>
      <c r="F829" s="308"/>
      <c r="G829" s="304"/>
      <c r="H829" s="304"/>
    </row>
    <row r="830" spans="1:8" ht="15">
      <c r="A830" s="296"/>
      <c r="B830" s="297"/>
      <c r="C830" s="304"/>
      <c r="D830" s="297"/>
      <c r="E830" s="304"/>
      <c r="F830" s="308"/>
      <c r="G830" s="304"/>
      <c r="H830" s="304"/>
    </row>
    <row r="831" spans="1:8" ht="15">
      <c r="A831" s="296"/>
      <c r="B831" s="297"/>
      <c r="C831" s="304"/>
      <c r="D831" s="297"/>
      <c r="E831" s="304"/>
      <c r="F831" s="308"/>
      <c r="G831" s="304"/>
      <c r="H831" s="304"/>
    </row>
    <row r="832" spans="1:8" ht="15">
      <c r="A832" s="296"/>
      <c r="B832" s="297"/>
      <c r="C832" s="304"/>
      <c r="D832" s="297"/>
      <c r="E832" s="304"/>
      <c r="F832" s="308"/>
      <c r="G832" s="304"/>
      <c r="H832" s="304"/>
    </row>
    <row r="833" spans="1:8" ht="15">
      <c r="A833" s="296"/>
      <c r="B833" s="297"/>
      <c r="C833" s="304"/>
      <c r="D833" s="297"/>
      <c r="E833" s="304"/>
      <c r="F833" s="308"/>
      <c r="G833" s="304"/>
      <c r="H833" s="304"/>
    </row>
    <row r="834" spans="1:8" ht="15">
      <c r="A834" s="296"/>
      <c r="B834" s="297"/>
      <c r="C834" s="304"/>
      <c r="D834" s="297"/>
      <c r="E834" s="304"/>
      <c r="F834" s="308"/>
      <c r="G834" s="304"/>
      <c r="H834" s="304"/>
    </row>
    <row r="835" spans="1:8" ht="15">
      <c r="A835" s="296"/>
      <c r="B835" s="297"/>
      <c r="C835" s="304"/>
      <c r="D835" s="297"/>
      <c r="E835" s="304"/>
      <c r="F835" s="308"/>
      <c r="G835" s="304"/>
      <c r="H835" s="304"/>
    </row>
    <row r="836" spans="1:8" ht="15">
      <c r="A836" s="296"/>
      <c r="B836" s="297"/>
      <c r="C836" s="304"/>
      <c r="D836" s="297"/>
      <c r="E836" s="304"/>
      <c r="F836" s="308"/>
      <c r="G836" s="304"/>
      <c r="H836" s="304"/>
    </row>
    <row r="837" spans="1:8" ht="15">
      <c r="A837" s="296"/>
      <c r="B837" s="297"/>
      <c r="C837" s="304"/>
      <c r="D837" s="297"/>
      <c r="E837" s="304"/>
      <c r="F837" s="308"/>
      <c r="G837" s="304"/>
      <c r="H837" s="304"/>
    </row>
    <row r="838" spans="1:8" ht="15">
      <c r="A838" s="296"/>
      <c r="B838" s="297"/>
      <c r="C838" s="304"/>
      <c r="D838" s="297"/>
      <c r="E838" s="304"/>
      <c r="F838" s="308"/>
      <c r="G838" s="304"/>
      <c r="H838" s="304"/>
    </row>
    <row r="839" spans="1:8" ht="15">
      <c r="A839" s="296"/>
      <c r="B839" s="297"/>
      <c r="C839" s="304"/>
      <c r="D839" s="297"/>
      <c r="E839" s="304"/>
      <c r="F839" s="308"/>
      <c r="G839" s="304"/>
      <c r="H839" s="304"/>
    </row>
    <row r="840" spans="1:8" ht="15">
      <c r="A840" s="296"/>
      <c r="B840" s="297"/>
      <c r="C840" s="304"/>
      <c r="D840" s="297"/>
      <c r="E840" s="304"/>
      <c r="F840" s="308"/>
      <c r="G840" s="304"/>
      <c r="H840" s="304"/>
    </row>
    <row r="841" spans="1:8" ht="15">
      <c r="A841" s="296"/>
      <c r="B841" s="297"/>
      <c r="C841" s="304"/>
      <c r="D841" s="297"/>
      <c r="E841" s="304"/>
      <c r="F841" s="308"/>
      <c r="G841" s="304"/>
      <c r="H841" s="304"/>
    </row>
    <row r="842" spans="1:8" ht="15">
      <c r="A842" s="296"/>
      <c r="B842" s="297"/>
      <c r="C842" s="304"/>
      <c r="D842" s="297"/>
      <c r="E842" s="304"/>
      <c r="F842" s="308"/>
      <c r="G842" s="304"/>
      <c r="H842" s="304"/>
    </row>
    <row r="843" spans="1:8" ht="15">
      <c r="A843" s="296"/>
      <c r="B843" s="297"/>
      <c r="C843" s="304"/>
      <c r="D843" s="297"/>
      <c r="E843" s="304"/>
      <c r="F843" s="308"/>
      <c r="G843" s="304"/>
      <c r="H843" s="304"/>
    </row>
    <row r="844" spans="1:8" ht="15">
      <c r="A844" s="296"/>
      <c r="B844" s="297"/>
      <c r="C844" s="304"/>
      <c r="D844" s="297"/>
      <c r="E844" s="304"/>
      <c r="F844" s="308"/>
      <c r="G844" s="304"/>
      <c r="H844" s="304"/>
    </row>
    <row r="845" spans="1:8" ht="15">
      <c r="A845" s="296"/>
      <c r="B845" s="297"/>
      <c r="C845" s="304"/>
      <c r="D845" s="297"/>
      <c r="E845" s="304"/>
      <c r="F845" s="308"/>
      <c r="G845" s="304"/>
      <c r="H845" s="304"/>
    </row>
    <row r="846" spans="1:8" ht="15">
      <c r="A846" s="296"/>
      <c r="B846" s="297"/>
      <c r="C846" s="304"/>
      <c r="D846" s="297"/>
      <c r="E846" s="304"/>
      <c r="F846" s="308"/>
      <c r="G846" s="304"/>
      <c r="H846" s="304"/>
    </row>
    <row r="847" spans="1:8" ht="15">
      <c r="A847" s="296"/>
      <c r="B847" s="297"/>
      <c r="C847" s="304"/>
      <c r="D847" s="297"/>
      <c r="E847" s="304"/>
      <c r="F847" s="308"/>
      <c r="G847" s="304"/>
      <c r="H847" s="304"/>
    </row>
    <row r="848" spans="1:8" ht="15">
      <c r="A848" s="296"/>
      <c r="B848" s="297"/>
      <c r="C848" s="304"/>
      <c r="D848" s="297"/>
      <c r="E848" s="304"/>
      <c r="F848" s="308"/>
      <c r="G848" s="304"/>
      <c r="H848" s="304"/>
    </row>
    <row r="849" spans="1:8" ht="15">
      <c r="A849" s="296"/>
      <c r="B849" s="297"/>
      <c r="C849" s="304"/>
      <c r="D849" s="297"/>
      <c r="E849" s="304"/>
      <c r="F849" s="308"/>
      <c r="G849" s="304"/>
      <c r="H849" s="304"/>
    </row>
    <row r="850" spans="1:8" ht="15">
      <c r="A850" s="296"/>
      <c r="B850" s="297"/>
      <c r="C850" s="304"/>
      <c r="D850" s="297"/>
      <c r="E850" s="304"/>
      <c r="F850" s="308"/>
      <c r="G850" s="304"/>
      <c r="H850" s="304"/>
    </row>
    <row r="851" spans="1:8" ht="15">
      <c r="A851" s="296"/>
      <c r="B851" s="297"/>
      <c r="C851" s="304"/>
      <c r="D851" s="297"/>
      <c r="E851" s="304"/>
      <c r="F851" s="308"/>
      <c r="G851" s="304"/>
      <c r="H851" s="304"/>
    </row>
    <row r="852" spans="1:8" ht="15">
      <c r="A852" s="296"/>
      <c r="B852" s="297"/>
      <c r="C852" s="304"/>
      <c r="D852" s="297"/>
      <c r="E852" s="304"/>
      <c r="F852" s="308"/>
      <c r="G852" s="304"/>
      <c r="H852" s="304"/>
    </row>
    <row r="853" spans="1:8" ht="15">
      <c r="A853" s="296"/>
      <c r="B853" s="297"/>
      <c r="C853" s="304"/>
      <c r="D853" s="297"/>
      <c r="E853" s="304"/>
      <c r="F853" s="308"/>
      <c r="G853" s="304"/>
      <c r="H853" s="304"/>
    </row>
    <row r="854" spans="1:8" ht="15">
      <c r="A854" s="296"/>
      <c r="B854" s="297"/>
      <c r="C854" s="304"/>
      <c r="D854" s="297"/>
      <c r="E854" s="304"/>
      <c r="F854" s="308"/>
      <c r="G854" s="304"/>
      <c r="H854" s="304"/>
    </row>
    <row r="855" spans="1:8" ht="15">
      <c r="A855" s="296"/>
      <c r="B855" s="297"/>
      <c r="C855" s="304"/>
      <c r="D855" s="297"/>
      <c r="E855" s="304"/>
      <c r="F855" s="308"/>
      <c r="G855" s="304"/>
      <c r="H855" s="304"/>
    </row>
    <row r="856" spans="1:8" ht="15">
      <c r="A856" s="296"/>
      <c r="B856" s="297"/>
      <c r="C856" s="304"/>
      <c r="D856" s="297"/>
      <c r="E856" s="304"/>
      <c r="F856" s="308"/>
      <c r="G856" s="304"/>
      <c r="H856" s="304"/>
    </row>
    <row r="857" spans="1:8" ht="15">
      <c r="A857" s="296"/>
      <c r="B857" s="297"/>
      <c r="C857" s="304"/>
      <c r="D857" s="297"/>
      <c r="E857" s="304"/>
      <c r="F857" s="308"/>
      <c r="G857" s="304"/>
      <c r="H857" s="304"/>
    </row>
    <row r="858" spans="1:8" ht="15">
      <c r="A858" s="296"/>
      <c r="B858" s="297"/>
      <c r="C858" s="304"/>
      <c r="D858" s="297"/>
      <c r="E858" s="304"/>
      <c r="F858" s="308"/>
      <c r="G858" s="304"/>
      <c r="H858" s="304"/>
    </row>
    <row r="859" spans="1:8" ht="15">
      <c r="A859" s="296"/>
      <c r="B859" s="297"/>
      <c r="C859" s="304"/>
      <c r="D859" s="297"/>
      <c r="E859" s="304"/>
      <c r="F859" s="308"/>
      <c r="G859" s="304"/>
      <c r="H859" s="304"/>
    </row>
    <row r="860" spans="1:8" ht="15">
      <c r="A860" s="296"/>
      <c r="B860" s="297"/>
      <c r="C860" s="304"/>
      <c r="D860" s="297"/>
      <c r="E860" s="304"/>
      <c r="F860" s="308"/>
      <c r="G860" s="304"/>
      <c r="H860" s="304"/>
    </row>
    <row r="861" spans="1:8" ht="15">
      <c r="A861" s="296"/>
      <c r="B861" s="297"/>
      <c r="C861" s="304"/>
      <c r="D861" s="297"/>
      <c r="E861" s="304"/>
      <c r="F861" s="308"/>
      <c r="G861" s="304"/>
      <c r="H861" s="304"/>
    </row>
    <row r="862" spans="1:8" ht="15">
      <c r="A862" s="296"/>
      <c r="B862" s="297"/>
      <c r="C862" s="304"/>
      <c r="D862" s="297"/>
      <c r="E862" s="304"/>
      <c r="F862" s="308"/>
      <c r="G862" s="304"/>
      <c r="H862" s="304"/>
    </row>
    <row r="863" spans="1:8" ht="15">
      <c r="A863" s="296"/>
      <c r="B863" s="297"/>
      <c r="C863" s="304"/>
      <c r="D863" s="297"/>
      <c r="E863" s="304"/>
      <c r="F863" s="308"/>
      <c r="G863" s="304"/>
      <c r="H863" s="304"/>
    </row>
    <row r="864" spans="1:8" ht="15">
      <c r="A864" s="296"/>
      <c r="B864" s="297"/>
      <c r="C864" s="304"/>
      <c r="D864" s="297"/>
      <c r="E864" s="304"/>
      <c r="F864" s="308"/>
      <c r="G864" s="304"/>
      <c r="H864" s="304"/>
    </row>
    <row r="865" spans="1:8" ht="15">
      <c r="A865" s="296"/>
      <c r="B865" s="297"/>
      <c r="C865" s="304"/>
      <c r="D865" s="297"/>
      <c r="E865" s="304"/>
      <c r="F865" s="308"/>
      <c r="G865" s="304"/>
      <c r="H865" s="304"/>
    </row>
    <row r="866" spans="1:8" ht="15">
      <c r="A866" s="296"/>
      <c r="B866" s="297"/>
      <c r="C866" s="304"/>
      <c r="D866" s="297"/>
      <c r="E866" s="304"/>
      <c r="F866" s="308"/>
      <c r="G866" s="304"/>
      <c r="H866" s="304"/>
    </row>
    <row r="867" spans="1:8" ht="15">
      <c r="A867" s="296"/>
      <c r="B867" s="297"/>
      <c r="C867" s="304"/>
      <c r="D867" s="297"/>
      <c r="E867" s="304"/>
      <c r="F867" s="308"/>
      <c r="G867" s="304"/>
      <c r="H867" s="304"/>
    </row>
    <row r="868" spans="1:8" ht="15">
      <c r="A868" s="296"/>
      <c r="B868" s="297"/>
      <c r="C868" s="304"/>
      <c r="D868" s="297"/>
      <c r="E868" s="304"/>
      <c r="F868" s="308"/>
      <c r="G868" s="304"/>
      <c r="H868" s="304"/>
    </row>
    <row r="869" spans="1:8" ht="15">
      <c r="A869" s="296"/>
      <c r="B869" s="297"/>
      <c r="C869" s="304"/>
      <c r="D869" s="297"/>
      <c r="E869" s="304"/>
      <c r="F869" s="308"/>
      <c r="G869" s="304"/>
      <c r="H869" s="304"/>
    </row>
    <row r="870" spans="1:8" ht="15">
      <c r="A870" s="296"/>
      <c r="B870" s="297"/>
      <c r="C870" s="304"/>
      <c r="D870" s="297"/>
      <c r="E870" s="304"/>
      <c r="F870" s="308"/>
      <c r="G870" s="304"/>
      <c r="H870" s="304"/>
    </row>
    <row r="871" spans="1:8" ht="15">
      <c r="A871" s="296"/>
      <c r="B871" s="297"/>
      <c r="C871" s="304"/>
      <c r="D871" s="297"/>
      <c r="E871" s="304"/>
      <c r="F871" s="308"/>
      <c r="G871" s="304"/>
      <c r="H871" s="304"/>
    </row>
    <row r="872" spans="1:8" ht="15">
      <c r="A872" s="296"/>
      <c r="B872" s="297"/>
      <c r="C872" s="304"/>
      <c r="D872" s="297"/>
      <c r="E872" s="304"/>
      <c r="F872" s="308"/>
      <c r="G872" s="304"/>
      <c r="H872" s="304"/>
    </row>
    <row r="873" spans="1:8" ht="15">
      <c r="A873" s="296"/>
      <c r="B873" s="297"/>
      <c r="C873" s="304"/>
      <c r="D873" s="297"/>
      <c r="E873" s="304"/>
      <c r="F873" s="308"/>
      <c r="G873" s="304"/>
      <c r="H873" s="304"/>
    </row>
    <row r="874" spans="1:8" ht="15">
      <c r="A874" s="296"/>
      <c r="B874" s="297"/>
      <c r="C874" s="304"/>
      <c r="D874" s="297"/>
      <c r="E874" s="304"/>
      <c r="F874" s="308"/>
      <c r="G874" s="304"/>
      <c r="H874" s="304"/>
    </row>
    <row r="875" spans="1:8" ht="15">
      <c r="A875" s="296"/>
      <c r="B875" s="297"/>
      <c r="C875" s="304"/>
      <c r="D875" s="297"/>
      <c r="E875" s="304"/>
      <c r="F875" s="308"/>
      <c r="G875" s="304"/>
      <c r="H875" s="304"/>
    </row>
    <row r="876" spans="1:8" ht="15">
      <c r="A876" s="296"/>
      <c r="B876" s="297"/>
      <c r="C876" s="304"/>
      <c r="D876" s="297"/>
      <c r="E876" s="304"/>
      <c r="F876" s="308"/>
      <c r="G876" s="304"/>
      <c r="H876" s="304"/>
    </row>
    <row r="877" spans="1:8" ht="15">
      <c r="A877" s="296"/>
      <c r="B877" s="297"/>
      <c r="C877" s="304"/>
      <c r="D877" s="297"/>
      <c r="E877" s="304"/>
      <c r="F877" s="308"/>
      <c r="G877" s="304"/>
      <c r="H877" s="304"/>
    </row>
    <row r="878" spans="1:8" ht="15">
      <c r="A878" s="296"/>
      <c r="B878" s="297"/>
      <c r="C878" s="304"/>
      <c r="D878" s="297"/>
      <c r="E878" s="304"/>
      <c r="F878" s="308"/>
      <c r="G878" s="304"/>
      <c r="H878" s="304"/>
    </row>
    <row r="879" spans="1:8" ht="15">
      <c r="A879" s="296"/>
      <c r="B879" s="297"/>
      <c r="C879" s="304"/>
      <c r="D879" s="297"/>
      <c r="E879" s="304"/>
      <c r="F879" s="308"/>
      <c r="G879" s="304"/>
      <c r="H879" s="304"/>
    </row>
    <row r="880" spans="1:8" ht="15">
      <c r="A880" s="296"/>
      <c r="B880" s="297"/>
      <c r="C880" s="304"/>
      <c r="D880" s="297"/>
      <c r="E880" s="304"/>
      <c r="F880" s="308"/>
      <c r="G880" s="304"/>
      <c r="H880" s="304"/>
    </row>
    <row r="881" spans="1:8" ht="15">
      <c r="A881" s="296"/>
      <c r="B881" s="297"/>
      <c r="C881" s="304"/>
      <c r="D881" s="297"/>
      <c r="E881" s="304"/>
      <c r="F881" s="308"/>
      <c r="G881" s="304"/>
      <c r="H881" s="304"/>
    </row>
    <row r="882" spans="1:8" ht="15">
      <c r="A882" s="296"/>
      <c r="B882" s="297"/>
      <c r="C882" s="304"/>
      <c r="D882" s="297"/>
      <c r="E882" s="304"/>
      <c r="F882" s="308"/>
      <c r="G882" s="304"/>
      <c r="H882" s="304"/>
    </row>
    <row r="883" spans="1:8" ht="15">
      <c r="A883" s="296"/>
      <c r="B883" s="297"/>
      <c r="C883" s="304"/>
      <c r="D883" s="297"/>
      <c r="E883" s="304"/>
      <c r="F883" s="308"/>
      <c r="G883" s="304"/>
      <c r="H883" s="304"/>
    </row>
    <row r="884" spans="1:8" ht="15">
      <c r="A884" s="296"/>
      <c r="B884" s="297"/>
      <c r="C884" s="304"/>
      <c r="D884" s="297"/>
      <c r="E884" s="304"/>
      <c r="F884" s="308"/>
      <c r="G884" s="304"/>
      <c r="H884" s="304"/>
    </row>
    <row r="885" spans="1:8" ht="15">
      <c r="A885" s="296"/>
      <c r="B885" s="297"/>
      <c r="C885" s="304"/>
      <c r="D885" s="297"/>
      <c r="E885" s="304"/>
      <c r="F885" s="308"/>
      <c r="G885" s="304"/>
      <c r="H885" s="304"/>
    </row>
    <row r="886" spans="1:8" ht="15">
      <c r="A886" s="296"/>
      <c r="B886" s="297"/>
      <c r="C886" s="304"/>
      <c r="D886" s="297"/>
      <c r="E886" s="304"/>
      <c r="F886" s="308"/>
      <c r="G886" s="304"/>
      <c r="H886" s="304"/>
    </row>
    <row r="887" spans="1:8" ht="15">
      <c r="A887" s="296"/>
      <c r="B887" s="297"/>
      <c r="C887" s="304"/>
      <c r="D887" s="297"/>
      <c r="E887" s="304"/>
      <c r="F887" s="308"/>
      <c r="G887" s="304"/>
      <c r="H887" s="304"/>
    </row>
    <row r="888" spans="1:8" ht="15">
      <c r="A888" s="296"/>
      <c r="B888" s="297"/>
      <c r="C888" s="304"/>
      <c r="D888" s="297"/>
      <c r="E888" s="304"/>
      <c r="F888" s="308"/>
      <c r="G888" s="304"/>
      <c r="H888" s="304"/>
    </row>
    <row r="889" spans="1:8" ht="15">
      <c r="A889" s="296"/>
      <c r="B889" s="297"/>
      <c r="C889" s="304"/>
      <c r="D889" s="297"/>
      <c r="E889" s="304"/>
      <c r="F889" s="308"/>
      <c r="G889" s="304"/>
      <c r="H889" s="304"/>
    </row>
    <row r="890" spans="1:8" ht="15">
      <c r="A890" s="296"/>
      <c r="B890" s="297"/>
      <c r="C890" s="304"/>
      <c r="D890" s="297"/>
      <c r="E890" s="304"/>
      <c r="F890" s="308"/>
      <c r="G890" s="304"/>
      <c r="H890" s="304"/>
    </row>
    <row r="891" spans="1:8" ht="15">
      <c r="A891" s="296"/>
      <c r="B891" s="297"/>
      <c r="C891" s="304"/>
      <c r="D891" s="297"/>
      <c r="E891" s="304"/>
      <c r="F891" s="308"/>
      <c r="G891" s="304"/>
      <c r="H891" s="304"/>
    </row>
    <row r="892" spans="1:8" ht="15">
      <c r="A892" s="296"/>
      <c r="B892" s="297"/>
      <c r="C892" s="304"/>
      <c r="D892" s="297"/>
      <c r="E892" s="304"/>
      <c r="F892" s="308"/>
      <c r="G892" s="304"/>
      <c r="H892" s="304"/>
    </row>
    <row r="893" spans="1:8" ht="15">
      <c r="A893" s="296"/>
      <c r="B893" s="297"/>
      <c r="C893" s="304"/>
      <c r="D893" s="297"/>
      <c r="E893" s="304"/>
      <c r="F893" s="308"/>
      <c r="G893" s="304"/>
      <c r="H893" s="304"/>
    </row>
    <row r="894" spans="1:8" ht="15">
      <c r="A894" s="296"/>
      <c r="B894" s="297"/>
      <c r="C894" s="304"/>
      <c r="D894" s="297"/>
      <c r="E894" s="304"/>
      <c r="F894" s="308"/>
      <c r="G894" s="304"/>
      <c r="H894" s="304"/>
    </row>
    <row r="895" spans="1:8" ht="15">
      <c r="A895" s="296"/>
      <c r="B895" s="297"/>
      <c r="C895" s="304"/>
      <c r="D895" s="297"/>
      <c r="E895" s="304"/>
      <c r="F895" s="308"/>
      <c r="G895" s="304"/>
      <c r="H895" s="304"/>
    </row>
    <row r="896" spans="1:8" ht="15">
      <c r="A896" s="296"/>
      <c r="B896" s="297"/>
      <c r="C896" s="304"/>
      <c r="D896" s="297"/>
      <c r="E896" s="304"/>
      <c r="F896" s="308"/>
      <c r="G896" s="304"/>
      <c r="H896" s="304"/>
    </row>
    <row r="897" spans="1:8" ht="15">
      <c r="A897" s="296"/>
      <c r="B897" s="297"/>
      <c r="C897" s="304"/>
      <c r="D897" s="297"/>
      <c r="E897" s="304"/>
      <c r="F897" s="308"/>
      <c r="G897" s="304"/>
      <c r="H897" s="304"/>
    </row>
    <row r="898" spans="1:8" ht="15">
      <c r="A898" s="296"/>
      <c r="B898" s="297"/>
      <c r="C898" s="304"/>
      <c r="D898" s="297"/>
      <c r="E898" s="304"/>
      <c r="F898" s="308"/>
      <c r="G898" s="304"/>
      <c r="H898" s="304"/>
    </row>
    <row r="899" spans="1:8" ht="15">
      <c r="A899" s="296"/>
      <c r="B899" s="297"/>
      <c r="C899" s="304"/>
      <c r="D899" s="297"/>
      <c r="E899" s="304"/>
      <c r="F899" s="308"/>
      <c r="G899" s="304"/>
      <c r="H899" s="304"/>
    </row>
    <row r="900" spans="1:8" ht="15">
      <c r="A900" s="296"/>
      <c r="B900" s="297"/>
      <c r="C900" s="304"/>
      <c r="D900" s="297"/>
      <c r="E900" s="304"/>
      <c r="F900" s="308"/>
      <c r="G900" s="304"/>
      <c r="H900" s="304"/>
    </row>
    <row r="901" spans="1:8" ht="15">
      <c r="A901" s="296"/>
      <c r="B901" s="297"/>
      <c r="C901" s="304"/>
      <c r="D901" s="297"/>
      <c r="E901" s="304"/>
      <c r="F901" s="308"/>
      <c r="G901" s="304"/>
      <c r="H901" s="304"/>
    </row>
    <row r="902" spans="1:8" ht="15">
      <c r="A902" s="296"/>
      <c r="B902" s="297"/>
      <c r="C902" s="304"/>
      <c r="D902" s="297"/>
      <c r="E902" s="304"/>
      <c r="F902" s="308"/>
      <c r="G902" s="304"/>
      <c r="H902" s="304"/>
    </row>
    <row r="903" spans="1:8" ht="15">
      <c r="A903" s="296"/>
      <c r="B903" s="297"/>
      <c r="C903" s="304"/>
      <c r="D903" s="297"/>
      <c r="E903" s="304"/>
      <c r="F903" s="308"/>
      <c r="G903" s="304"/>
      <c r="H903" s="304"/>
    </row>
    <row r="904" spans="1:8" ht="15">
      <c r="A904" s="296"/>
      <c r="B904" s="297"/>
      <c r="C904" s="304"/>
      <c r="D904" s="297"/>
      <c r="E904" s="304"/>
      <c r="F904" s="308"/>
      <c r="G904" s="304"/>
      <c r="H904" s="304"/>
    </row>
    <row r="905" spans="1:8" ht="15">
      <c r="A905" s="296"/>
      <c r="B905" s="297"/>
      <c r="C905" s="304"/>
      <c r="D905" s="297"/>
      <c r="E905" s="304"/>
      <c r="F905" s="308"/>
      <c r="G905" s="304"/>
      <c r="H905" s="304"/>
    </row>
    <row r="906" spans="1:8" ht="15">
      <c r="A906" s="296"/>
      <c r="B906" s="297"/>
      <c r="C906" s="304"/>
      <c r="D906" s="297"/>
      <c r="E906" s="304"/>
      <c r="F906" s="308"/>
      <c r="G906" s="304"/>
      <c r="H906" s="304"/>
    </row>
    <row r="907" spans="1:8" ht="15">
      <c r="A907" s="296"/>
      <c r="B907" s="297"/>
      <c r="C907" s="304"/>
      <c r="D907" s="297"/>
      <c r="E907" s="304"/>
      <c r="F907" s="308"/>
      <c r="G907" s="304"/>
      <c r="H907" s="304"/>
    </row>
    <row r="908" spans="1:8" ht="15">
      <c r="A908" s="296"/>
      <c r="B908" s="297"/>
      <c r="C908" s="304"/>
      <c r="D908" s="297"/>
      <c r="E908" s="304"/>
      <c r="F908" s="308"/>
      <c r="G908" s="304"/>
      <c r="H908" s="304"/>
    </row>
    <row r="909" spans="1:8" ht="15">
      <c r="A909" s="296"/>
      <c r="B909" s="297"/>
      <c r="C909" s="304"/>
      <c r="D909" s="297"/>
      <c r="E909" s="304"/>
      <c r="F909" s="308"/>
      <c r="G909" s="304"/>
      <c r="H909" s="304"/>
    </row>
    <row r="910" spans="1:8" ht="15">
      <c r="A910" s="296"/>
      <c r="B910" s="297"/>
      <c r="C910" s="304"/>
      <c r="D910" s="297"/>
      <c r="E910" s="304"/>
      <c r="F910" s="308"/>
      <c r="G910" s="304"/>
      <c r="H910" s="304"/>
    </row>
    <row r="911" spans="1:8" ht="15">
      <c r="A911" s="296"/>
      <c r="B911" s="297"/>
      <c r="C911" s="304"/>
      <c r="D911" s="297"/>
      <c r="E911" s="304"/>
      <c r="F911" s="308"/>
      <c r="G911" s="304"/>
      <c r="H911" s="304"/>
    </row>
    <row r="912" spans="1:8" ht="15">
      <c r="A912" s="296"/>
      <c r="B912" s="297"/>
      <c r="C912" s="304"/>
      <c r="D912" s="297"/>
      <c r="E912" s="304"/>
      <c r="F912" s="308"/>
      <c r="G912" s="304"/>
      <c r="H912" s="304"/>
    </row>
    <row r="913" spans="1:8" ht="15">
      <c r="A913" s="296"/>
      <c r="B913" s="297"/>
      <c r="C913" s="304"/>
      <c r="D913" s="297"/>
      <c r="E913" s="304"/>
      <c r="F913" s="308"/>
      <c r="G913" s="304"/>
      <c r="H913" s="304"/>
    </row>
    <row r="914" spans="1:8" ht="15">
      <c r="A914" s="296"/>
      <c r="B914" s="297"/>
      <c r="C914" s="304"/>
      <c r="D914" s="297"/>
      <c r="E914" s="304"/>
      <c r="F914" s="308"/>
      <c r="G914" s="304"/>
      <c r="H914" s="304"/>
    </row>
    <row r="915" spans="1:8" ht="15">
      <c r="A915" s="296"/>
      <c r="B915" s="297"/>
      <c r="C915" s="304"/>
      <c r="D915" s="297"/>
      <c r="E915" s="304"/>
      <c r="F915" s="308"/>
      <c r="G915" s="304"/>
      <c r="H915" s="304"/>
    </row>
    <row r="916" spans="1:8" ht="15">
      <c r="A916" s="296"/>
      <c r="B916" s="297"/>
      <c r="C916" s="304"/>
      <c r="D916" s="297"/>
      <c r="E916" s="304"/>
      <c r="F916" s="308"/>
      <c r="G916" s="304"/>
      <c r="H916" s="304"/>
    </row>
    <row r="917" spans="1:8" ht="15">
      <c r="A917" s="296"/>
      <c r="B917" s="297"/>
      <c r="C917" s="304"/>
      <c r="D917" s="297"/>
      <c r="E917" s="304"/>
      <c r="F917" s="308"/>
      <c r="G917" s="304"/>
      <c r="H917" s="304"/>
    </row>
    <row r="918" spans="1:8" ht="15">
      <c r="A918" s="296"/>
      <c r="B918" s="297"/>
      <c r="C918" s="304"/>
      <c r="D918" s="297"/>
      <c r="E918" s="304"/>
      <c r="F918" s="308"/>
      <c r="G918" s="304"/>
      <c r="H918" s="304"/>
    </row>
    <row r="919" spans="1:8" ht="15">
      <c r="A919" s="296"/>
      <c r="B919" s="297"/>
      <c r="C919" s="304"/>
      <c r="D919" s="297"/>
      <c r="E919" s="304"/>
      <c r="F919" s="308"/>
      <c r="G919" s="304"/>
      <c r="H919" s="304"/>
    </row>
    <row r="920" spans="1:8" ht="15">
      <c r="A920" s="296"/>
      <c r="B920" s="297"/>
      <c r="C920" s="304"/>
      <c r="D920" s="297"/>
      <c r="E920" s="304"/>
      <c r="F920" s="308"/>
      <c r="G920" s="304"/>
      <c r="H920" s="304"/>
    </row>
    <row r="921" spans="1:8" ht="15">
      <c r="A921" s="296"/>
      <c r="B921" s="297"/>
      <c r="C921" s="304"/>
      <c r="D921" s="297"/>
      <c r="E921" s="304"/>
      <c r="F921" s="308"/>
      <c r="G921" s="304"/>
      <c r="H921" s="304"/>
    </row>
    <row r="922" spans="1:8" ht="15">
      <c r="A922" s="296"/>
      <c r="B922" s="297"/>
      <c r="C922" s="304"/>
      <c r="D922" s="297"/>
      <c r="E922" s="304"/>
      <c r="F922" s="308"/>
      <c r="G922" s="304"/>
      <c r="H922" s="304"/>
    </row>
    <row r="923" spans="1:8" ht="15">
      <c r="A923" s="296"/>
      <c r="B923" s="297"/>
      <c r="C923" s="304"/>
      <c r="D923" s="297"/>
      <c r="E923" s="304"/>
      <c r="F923" s="308"/>
      <c r="G923" s="304"/>
      <c r="H923" s="304"/>
    </row>
    <row r="924" spans="1:8" ht="15">
      <c r="A924" s="296"/>
      <c r="B924" s="297"/>
      <c r="C924" s="304"/>
      <c r="D924" s="297"/>
      <c r="E924" s="304"/>
      <c r="F924" s="308"/>
      <c r="G924" s="304"/>
      <c r="H924" s="304"/>
    </row>
    <row r="925" spans="1:8" ht="15">
      <c r="A925" s="296"/>
      <c r="B925" s="297"/>
      <c r="C925" s="304"/>
      <c r="D925" s="297"/>
      <c r="E925" s="304"/>
      <c r="F925" s="308"/>
      <c r="G925" s="304"/>
      <c r="H925" s="304"/>
    </row>
    <row r="926" spans="1:8" ht="15">
      <c r="A926" s="296"/>
      <c r="B926" s="297"/>
      <c r="C926" s="304"/>
      <c r="D926" s="297"/>
      <c r="E926" s="304"/>
      <c r="F926" s="308"/>
      <c r="G926" s="304"/>
      <c r="H926" s="304"/>
    </row>
    <row r="927" spans="1:8" ht="15">
      <c r="A927" s="296"/>
      <c r="B927" s="297"/>
      <c r="C927" s="304"/>
      <c r="D927" s="297"/>
      <c r="E927" s="304"/>
      <c r="F927" s="308"/>
      <c r="G927" s="304"/>
      <c r="H927" s="304"/>
    </row>
    <row r="928" spans="1:8" ht="15">
      <c r="A928" s="296"/>
      <c r="B928" s="297"/>
      <c r="C928" s="304"/>
      <c r="D928" s="297"/>
      <c r="E928" s="304"/>
      <c r="F928" s="308"/>
      <c r="G928" s="304"/>
      <c r="H928" s="304"/>
    </row>
    <row r="929" spans="1:8" ht="15">
      <c r="A929" s="296"/>
      <c r="B929" s="297"/>
      <c r="C929" s="304"/>
      <c r="D929" s="297"/>
      <c r="E929" s="304"/>
      <c r="F929" s="308"/>
      <c r="G929" s="304"/>
      <c r="H929" s="304"/>
    </row>
    <row r="930" spans="1:8" ht="15">
      <c r="A930" s="296"/>
      <c r="B930" s="297"/>
      <c r="C930" s="304"/>
      <c r="D930" s="297"/>
      <c r="E930" s="304"/>
      <c r="F930" s="308"/>
      <c r="G930" s="304"/>
      <c r="H930" s="304"/>
    </row>
    <row r="931" spans="1:8" ht="15">
      <c r="A931" s="296"/>
      <c r="B931" s="297"/>
      <c r="C931" s="304"/>
      <c r="D931" s="297"/>
      <c r="E931" s="304"/>
      <c r="F931" s="308"/>
      <c r="G931" s="304"/>
      <c r="H931" s="304"/>
    </row>
    <row r="932" spans="1:8" ht="15">
      <c r="A932" s="296"/>
      <c r="B932" s="297"/>
      <c r="C932" s="304"/>
      <c r="D932" s="297"/>
      <c r="E932" s="304"/>
      <c r="F932" s="308"/>
      <c r="G932" s="304"/>
      <c r="H932" s="304"/>
    </row>
    <row r="933" spans="1:8" ht="15">
      <c r="A933" s="296"/>
      <c r="B933" s="297"/>
      <c r="C933" s="304"/>
      <c r="D933" s="297"/>
      <c r="E933" s="304"/>
      <c r="F933" s="308"/>
      <c r="G933" s="304"/>
      <c r="H933" s="304"/>
    </row>
    <row r="934" spans="1:8" ht="15">
      <c r="A934" s="296"/>
      <c r="B934" s="297"/>
      <c r="C934" s="304"/>
      <c r="D934" s="297"/>
      <c r="E934" s="304"/>
      <c r="F934" s="308"/>
      <c r="G934" s="304"/>
      <c r="H934" s="304"/>
    </row>
    <row r="935" spans="1:8" ht="15">
      <c r="A935" s="296"/>
      <c r="B935" s="297"/>
      <c r="C935" s="304"/>
      <c r="D935" s="297"/>
      <c r="E935" s="304"/>
      <c r="F935" s="308"/>
      <c r="G935" s="304"/>
      <c r="H935" s="304"/>
    </row>
    <row r="936" spans="1:8" ht="15">
      <c r="A936" s="296"/>
      <c r="B936" s="297"/>
      <c r="C936" s="304"/>
      <c r="D936" s="297"/>
      <c r="E936" s="304"/>
      <c r="F936" s="308"/>
      <c r="G936" s="304"/>
      <c r="H936" s="304"/>
    </row>
    <row r="937" spans="1:8" ht="15">
      <c r="A937" s="296"/>
      <c r="B937" s="297"/>
      <c r="C937" s="304"/>
      <c r="D937" s="297"/>
      <c r="E937" s="304"/>
      <c r="F937" s="308"/>
      <c r="G937" s="304"/>
      <c r="H937" s="304"/>
    </row>
    <row r="938" spans="1:8" ht="15">
      <c r="A938" s="296"/>
      <c r="B938" s="297"/>
      <c r="C938" s="304"/>
      <c r="D938" s="297"/>
      <c r="E938" s="304"/>
      <c r="F938" s="308"/>
      <c r="G938" s="304"/>
      <c r="H938" s="304"/>
    </row>
    <row r="939" spans="1:8" ht="15">
      <c r="A939" s="296"/>
      <c r="B939" s="297"/>
      <c r="C939" s="304"/>
      <c r="D939" s="297"/>
      <c r="E939" s="304"/>
      <c r="F939" s="308"/>
      <c r="G939" s="304"/>
      <c r="H939" s="304"/>
    </row>
    <row r="940" spans="1:8" ht="15">
      <c r="A940" s="296"/>
      <c r="B940" s="297"/>
      <c r="C940" s="304"/>
      <c r="D940" s="297"/>
      <c r="E940" s="304"/>
      <c r="F940" s="308"/>
      <c r="G940" s="304"/>
      <c r="H940" s="304"/>
    </row>
    <row r="941" spans="1:8" ht="15">
      <c r="A941" s="296"/>
      <c r="B941" s="297"/>
      <c r="C941" s="304"/>
      <c r="D941" s="297"/>
      <c r="E941" s="304"/>
      <c r="F941" s="308"/>
      <c r="G941" s="304"/>
      <c r="H941" s="304"/>
    </row>
    <row r="942" spans="1:8" ht="15">
      <c r="A942" s="296"/>
      <c r="B942" s="297"/>
      <c r="C942" s="304"/>
      <c r="D942" s="297"/>
      <c r="E942" s="304"/>
      <c r="F942" s="308"/>
      <c r="G942" s="304"/>
      <c r="H942" s="304"/>
    </row>
    <row r="943" spans="1:8" ht="15">
      <c r="A943" s="296"/>
      <c r="B943" s="297"/>
      <c r="C943" s="304"/>
      <c r="D943" s="297"/>
      <c r="E943" s="304"/>
      <c r="F943" s="308"/>
      <c r="G943" s="304"/>
      <c r="H943" s="304"/>
    </row>
    <row r="944" spans="1:8" ht="15">
      <c r="A944" s="296"/>
      <c r="B944" s="297"/>
      <c r="C944" s="304"/>
      <c r="D944" s="297"/>
      <c r="E944" s="304"/>
      <c r="F944" s="308"/>
      <c r="G944" s="304"/>
      <c r="H944" s="304"/>
    </row>
    <row r="945" spans="1:8" ht="15">
      <c r="A945" s="296"/>
      <c r="B945" s="297"/>
      <c r="C945" s="304"/>
      <c r="D945" s="297"/>
      <c r="E945" s="304"/>
      <c r="F945" s="308"/>
      <c r="G945" s="304"/>
      <c r="H945" s="304"/>
    </row>
    <row r="946" spans="1:8" ht="15">
      <c r="A946" s="296"/>
      <c r="B946" s="297"/>
      <c r="C946" s="304"/>
      <c r="D946" s="297"/>
      <c r="E946" s="304"/>
      <c r="F946" s="308"/>
      <c r="G946" s="304"/>
      <c r="H946" s="304"/>
    </row>
    <row r="947" spans="1:8" ht="15">
      <c r="A947" s="296"/>
      <c r="B947" s="297"/>
      <c r="C947" s="304"/>
      <c r="D947" s="297"/>
      <c r="E947" s="304"/>
      <c r="F947" s="308"/>
      <c r="G947" s="304"/>
      <c r="H947" s="304"/>
    </row>
    <row r="948" spans="1:8" ht="15">
      <c r="A948" s="296"/>
      <c r="B948" s="297"/>
      <c r="C948" s="304"/>
      <c r="D948" s="297"/>
      <c r="E948" s="304"/>
      <c r="F948" s="308"/>
      <c r="G948" s="304"/>
      <c r="H948" s="304"/>
    </row>
    <row r="949" spans="1:8" ht="15">
      <c r="A949" s="296"/>
      <c r="B949" s="297"/>
      <c r="C949" s="304"/>
      <c r="D949" s="297"/>
      <c r="E949" s="304"/>
      <c r="F949" s="308"/>
      <c r="G949" s="304"/>
      <c r="H949" s="304"/>
    </row>
    <row r="950" spans="1:8" ht="15">
      <c r="A950" s="296"/>
      <c r="B950" s="297"/>
      <c r="C950" s="304"/>
      <c r="D950" s="297"/>
      <c r="E950" s="304"/>
      <c r="F950" s="308"/>
      <c r="G950" s="304"/>
      <c r="H950" s="304"/>
    </row>
    <row r="951" spans="1:8" ht="15">
      <c r="A951" s="296"/>
      <c r="B951" s="297"/>
      <c r="C951" s="304"/>
      <c r="D951" s="297"/>
      <c r="E951" s="304"/>
      <c r="F951" s="308"/>
      <c r="G951" s="304"/>
      <c r="H951" s="304"/>
    </row>
    <row r="952" spans="1:8" ht="15">
      <c r="A952" s="296"/>
      <c r="B952" s="297"/>
      <c r="C952" s="304"/>
      <c r="D952" s="297"/>
      <c r="E952" s="304"/>
      <c r="F952" s="308"/>
      <c r="G952" s="304"/>
      <c r="H952" s="304"/>
    </row>
    <row r="953" spans="1:8" ht="15">
      <c r="A953" s="296"/>
      <c r="B953" s="297"/>
      <c r="C953" s="304"/>
      <c r="D953" s="297"/>
      <c r="E953" s="304"/>
      <c r="F953" s="308"/>
      <c r="G953" s="304"/>
      <c r="H953" s="304"/>
    </row>
    <row r="954" spans="1:8" ht="15">
      <c r="A954" s="296"/>
      <c r="B954" s="297"/>
      <c r="C954" s="304"/>
      <c r="D954" s="297"/>
      <c r="E954" s="304"/>
      <c r="F954" s="308"/>
      <c r="G954" s="304"/>
      <c r="H954" s="304"/>
    </row>
    <row r="955" spans="1:8" ht="15">
      <c r="A955" s="296"/>
      <c r="B955" s="297"/>
      <c r="C955" s="304"/>
      <c r="D955" s="297"/>
      <c r="E955" s="304"/>
      <c r="F955" s="308"/>
      <c r="G955" s="304"/>
      <c r="H955" s="304"/>
    </row>
    <row r="956" spans="1:8" ht="15">
      <c r="A956" s="296"/>
      <c r="B956" s="297"/>
      <c r="C956" s="304"/>
      <c r="D956" s="297"/>
      <c r="E956" s="304"/>
      <c r="F956" s="308"/>
      <c r="G956" s="304"/>
      <c r="H956" s="304"/>
    </row>
    <row r="957" spans="1:8" ht="15">
      <c r="A957" s="296"/>
      <c r="B957" s="297"/>
      <c r="C957" s="304"/>
      <c r="D957" s="297"/>
      <c r="E957" s="304"/>
      <c r="F957" s="308"/>
      <c r="G957" s="304"/>
      <c r="H957" s="304"/>
    </row>
    <row r="958" spans="1:8" ht="15">
      <c r="A958" s="296"/>
      <c r="B958" s="297"/>
      <c r="C958" s="304"/>
      <c r="D958" s="297"/>
      <c r="E958" s="304"/>
      <c r="F958" s="308"/>
      <c r="G958" s="304"/>
      <c r="H958" s="304"/>
    </row>
    <row r="959" spans="1:8" ht="15">
      <c r="A959" s="296"/>
      <c r="B959" s="297"/>
      <c r="C959" s="304"/>
      <c r="D959" s="297"/>
      <c r="E959" s="304"/>
      <c r="F959" s="308"/>
      <c r="G959" s="304"/>
      <c r="H959" s="304"/>
    </row>
    <row r="960" spans="1:8" ht="15">
      <c r="A960" s="296"/>
      <c r="B960" s="297"/>
      <c r="C960" s="304"/>
      <c r="D960" s="297"/>
      <c r="E960" s="304"/>
      <c r="F960" s="308"/>
      <c r="G960" s="304"/>
      <c r="H960" s="304"/>
    </row>
    <row r="961" spans="1:8" ht="15">
      <c r="A961" s="296"/>
      <c r="B961" s="297"/>
      <c r="C961" s="304"/>
      <c r="D961" s="297"/>
      <c r="E961" s="304"/>
      <c r="F961" s="308"/>
      <c r="G961" s="304"/>
      <c r="H961" s="304"/>
    </row>
    <row r="962" spans="1:8" ht="15">
      <c r="A962" s="296"/>
      <c r="B962" s="297"/>
      <c r="C962" s="304"/>
      <c r="D962" s="297"/>
      <c r="E962" s="304"/>
      <c r="F962" s="308"/>
      <c r="G962" s="304"/>
      <c r="H962" s="304"/>
    </row>
    <row r="963" spans="1:8" ht="15">
      <c r="A963" s="296"/>
      <c r="B963" s="297"/>
      <c r="C963" s="304"/>
      <c r="D963" s="297"/>
      <c r="E963" s="304"/>
      <c r="F963" s="308"/>
      <c r="G963" s="304"/>
      <c r="H963" s="304"/>
    </row>
    <row r="964" spans="1:8" ht="15">
      <c r="A964" s="296"/>
      <c r="B964" s="297"/>
      <c r="C964" s="304"/>
      <c r="D964" s="297"/>
      <c r="E964" s="304"/>
      <c r="F964" s="308"/>
      <c r="G964" s="304"/>
      <c r="H964" s="304"/>
    </row>
    <row r="965" spans="1:8" ht="15">
      <c r="A965" s="296"/>
      <c r="B965" s="297"/>
      <c r="C965" s="304"/>
      <c r="D965" s="297"/>
      <c r="E965" s="304"/>
      <c r="F965" s="308"/>
      <c r="G965" s="304"/>
      <c r="H965" s="304"/>
    </row>
    <row r="966" spans="1:8" ht="15">
      <c r="A966" s="296"/>
      <c r="B966" s="297"/>
      <c r="C966" s="304"/>
      <c r="D966" s="297"/>
      <c r="E966" s="304"/>
      <c r="F966" s="308"/>
      <c r="G966" s="304"/>
      <c r="H966" s="304"/>
    </row>
    <row r="967" spans="1:8" ht="15">
      <c r="A967" s="296"/>
      <c r="B967" s="297"/>
      <c r="C967" s="304"/>
      <c r="D967" s="297"/>
      <c r="E967" s="304"/>
      <c r="F967" s="308"/>
      <c r="G967" s="304"/>
      <c r="H967" s="304"/>
    </row>
    <row r="968" spans="1:8" ht="15">
      <c r="A968" s="296"/>
      <c r="B968" s="297"/>
      <c r="C968" s="304"/>
      <c r="D968" s="297"/>
      <c r="E968" s="304"/>
      <c r="F968" s="308"/>
      <c r="G968" s="304"/>
      <c r="H968" s="304"/>
    </row>
    <row r="969" spans="1:8" ht="15">
      <c r="A969" s="296"/>
      <c r="B969" s="297"/>
      <c r="C969" s="304"/>
      <c r="D969" s="297"/>
      <c r="E969" s="304"/>
      <c r="F969" s="308"/>
      <c r="G969" s="304"/>
      <c r="H969" s="304"/>
    </row>
    <row r="970" spans="1:8" ht="15">
      <c r="A970" s="296"/>
      <c r="B970" s="297"/>
      <c r="C970" s="304"/>
      <c r="D970" s="297"/>
      <c r="E970" s="304"/>
      <c r="F970" s="308"/>
      <c r="G970" s="304"/>
      <c r="H970" s="304"/>
    </row>
    <row r="971" spans="1:8" ht="15">
      <c r="A971" s="296"/>
      <c r="B971" s="297"/>
      <c r="C971" s="304"/>
      <c r="D971" s="297"/>
      <c r="E971" s="304"/>
      <c r="F971" s="308"/>
      <c r="G971" s="304"/>
      <c r="H971" s="304"/>
    </row>
    <row r="972" spans="1:8" ht="15">
      <c r="A972" s="296"/>
      <c r="B972" s="297"/>
      <c r="C972" s="304"/>
      <c r="D972" s="297"/>
      <c r="E972" s="304"/>
      <c r="F972" s="308"/>
      <c r="G972" s="304"/>
      <c r="H972" s="304"/>
    </row>
    <row r="973" spans="1:8" ht="15">
      <c r="A973" s="296"/>
      <c r="B973" s="297"/>
      <c r="C973" s="304"/>
      <c r="D973" s="297"/>
      <c r="E973" s="304"/>
      <c r="F973" s="308"/>
      <c r="G973" s="304"/>
      <c r="H973" s="304"/>
    </row>
    <row r="974" spans="1:8" ht="15">
      <c r="A974" s="296"/>
      <c r="B974" s="297"/>
      <c r="C974" s="304"/>
      <c r="D974" s="297"/>
      <c r="E974" s="304"/>
      <c r="F974" s="308"/>
      <c r="G974" s="304"/>
      <c r="H974" s="304"/>
    </row>
    <row r="975" spans="1:8" ht="15">
      <c r="A975" s="296"/>
      <c r="B975" s="297"/>
      <c r="C975" s="304"/>
      <c r="D975" s="297"/>
      <c r="E975" s="304"/>
      <c r="F975" s="308"/>
      <c r="G975" s="304"/>
      <c r="H975" s="304"/>
    </row>
    <row r="976" spans="1:8" ht="15">
      <c r="A976" s="296"/>
      <c r="B976" s="297"/>
      <c r="C976" s="304"/>
      <c r="D976" s="297"/>
      <c r="E976" s="304"/>
      <c r="F976" s="308"/>
      <c r="G976" s="304"/>
      <c r="H976" s="304"/>
    </row>
    <row r="977" spans="1:8" ht="15">
      <c r="A977" s="296"/>
      <c r="B977" s="297"/>
      <c r="C977" s="304"/>
      <c r="D977" s="297"/>
      <c r="E977" s="304"/>
      <c r="F977" s="308"/>
      <c r="G977" s="304"/>
      <c r="H977" s="304"/>
    </row>
    <row r="978" spans="1:8" ht="15">
      <c r="A978" s="296"/>
      <c r="B978" s="297"/>
      <c r="C978" s="304"/>
      <c r="D978" s="297"/>
      <c r="E978" s="304"/>
      <c r="F978" s="308"/>
      <c r="G978" s="304"/>
      <c r="H978" s="304"/>
    </row>
    <row r="979" spans="1:8" ht="15">
      <c r="A979" s="296"/>
      <c r="B979" s="297"/>
      <c r="C979" s="304"/>
      <c r="D979" s="297"/>
      <c r="E979" s="304"/>
      <c r="F979" s="308"/>
      <c r="G979" s="304"/>
      <c r="H979" s="304"/>
    </row>
    <row r="980" spans="1:8" ht="15">
      <c r="A980" s="296"/>
      <c r="B980" s="297"/>
      <c r="C980" s="304"/>
      <c r="D980" s="297"/>
      <c r="E980" s="304"/>
      <c r="F980" s="308"/>
      <c r="G980" s="304"/>
      <c r="H980" s="304"/>
    </row>
    <row r="981" spans="1:8" ht="15">
      <c r="A981" s="296"/>
      <c r="B981" s="297"/>
      <c r="C981" s="304"/>
      <c r="D981" s="297"/>
      <c r="E981" s="304"/>
      <c r="F981" s="308"/>
      <c r="G981" s="304"/>
      <c r="H981" s="304"/>
    </row>
    <row r="982" spans="1:8" ht="15">
      <c r="A982" s="296"/>
      <c r="B982" s="297"/>
      <c r="C982" s="304"/>
      <c r="D982" s="297"/>
      <c r="E982" s="304"/>
      <c r="F982" s="308"/>
      <c r="G982" s="304"/>
      <c r="H982" s="304"/>
    </row>
    <row r="983" spans="1:8" ht="15">
      <c r="A983" s="296"/>
      <c r="B983" s="297"/>
      <c r="C983" s="304"/>
      <c r="D983" s="297"/>
      <c r="E983" s="304"/>
      <c r="F983" s="308"/>
      <c r="G983" s="304"/>
      <c r="H983" s="304"/>
    </row>
    <row r="984" spans="1:8" ht="15">
      <c r="A984" s="296"/>
      <c r="B984" s="297"/>
      <c r="C984" s="304"/>
      <c r="D984" s="297"/>
      <c r="E984" s="304"/>
      <c r="F984" s="308"/>
      <c r="G984" s="304"/>
      <c r="H984" s="304"/>
    </row>
    <row r="985" spans="1:8" ht="15">
      <c r="A985" s="296"/>
      <c r="B985" s="297"/>
      <c r="C985" s="304"/>
      <c r="D985" s="297"/>
      <c r="E985" s="304"/>
      <c r="F985" s="308"/>
      <c r="G985" s="304"/>
      <c r="H985" s="304"/>
    </row>
    <row r="986" spans="1:8" ht="15">
      <c r="A986" s="296"/>
      <c r="B986" s="297"/>
      <c r="C986" s="304"/>
      <c r="D986" s="297"/>
      <c r="E986" s="304"/>
      <c r="F986" s="308"/>
      <c r="G986" s="304"/>
      <c r="H986" s="304"/>
    </row>
    <row r="987" spans="1:8" ht="15">
      <c r="A987" s="296"/>
      <c r="B987" s="297"/>
      <c r="C987" s="304"/>
      <c r="D987" s="297"/>
      <c r="E987" s="304"/>
      <c r="F987" s="308"/>
      <c r="G987" s="304"/>
      <c r="H987" s="304"/>
    </row>
    <row r="988" spans="1:8" ht="15">
      <c r="A988" s="296"/>
      <c r="B988" s="297"/>
      <c r="C988" s="304"/>
      <c r="D988" s="297"/>
      <c r="E988" s="304"/>
      <c r="F988" s="308"/>
      <c r="G988" s="304"/>
      <c r="H988" s="304"/>
    </row>
    <row r="989" spans="1:8" ht="15">
      <c r="A989" s="296"/>
      <c r="B989" s="297"/>
      <c r="C989" s="304"/>
      <c r="D989" s="297"/>
      <c r="E989" s="304"/>
      <c r="F989" s="308"/>
      <c r="G989" s="304"/>
      <c r="H989" s="304"/>
    </row>
    <row r="990" spans="1:8" ht="15">
      <c r="A990" s="296"/>
      <c r="B990" s="297"/>
      <c r="C990" s="304"/>
      <c r="D990" s="297"/>
      <c r="E990" s="304"/>
      <c r="F990" s="308"/>
      <c r="G990" s="304"/>
      <c r="H990" s="304"/>
    </row>
    <row r="991" spans="1:8" ht="15">
      <c r="A991" s="296"/>
      <c r="B991" s="297"/>
      <c r="C991" s="304"/>
      <c r="D991" s="297"/>
      <c r="E991" s="304"/>
      <c r="F991" s="308"/>
      <c r="G991" s="304"/>
      <c r="H991" s="304"/>
    </row>
    <row r="992" spans="1:8" ht="15">
      <c r="A992" s="296"/>
      <c r="B992" s="297"/>
      <c r="C992" s="304"/>
      <c r="D992" s="297"/>
      <c r="E992" s="304"/>
      <c r="F992" s="308"/>
      <c r="G992" s="304"/>
      <c r="H992" s="304"/>
    </row>
    <row r="993" spans="1:8" ht="15">
      <c r="A993" s="296"/>
      <c r="B993" s="297"/>
      <c r="C993" s="304"/>
      <c r="D993" s="297"/>
      <c r="E993" s="304"/>
      <c r="F993" s="308"/>
      <c r="G993" s="304"/>
      <c r="H993" s="304"/>
    </row>
    <row r="994" spans="1:8" ht="15">
      <c r="A994" s="296"/>
      <c r="B994" s="297"/>
      <c r="C994" s="304"/>
      <c r="D994" s="297"/>
      <c r="E994" s="304"/>
      <c r="F994" s="308"/>
      <c r="G994" s="304"/>
      <c r="H994" s="304"/>
    </row>
    <row r="995" spans="1:8" ht="15">
      <c r="A995" s="296"/>
      <c r="B995" s="297"/>
      <c r="C995" s="304"/>
      <c r="D995" s="297"/>
      <c r="E995" s="304"/>
      <c r="F995" s="308"/>
      <c r="G995" s="304"/>
      <c r="H995" s="304"/>
    </row>
    <row r="996" spans="1:8" ht="15">
      <c r="A996" s="296"/>
      <c r="B996" s="297"/>
      <c r="C996" s="304"/>
      <c r="D996" s="297"/>
      <c r="E996" s="304"/>
      <c r="F996" s="308"/>
      <c r="G996" s="304"/>
      <c r="H996" s="304"/>
    </row>
    <row r="997" spans="1:8" ht="15">
      <c r="A997" s="296"/>
      <c r="B997" s="297"/>
      <c r="C997" s="304"/>
      <c r="D997" s="297"/>
      <c r="E997" s="304"/>
      <c r="F997" s="308"/>
      <c r="G997" s="304"/>
      <c r="H997" s="304"/>
    </row>
    <row r="998" spans="1:8" ht="15">
      <c r="A998" s="296"/>
      <c r="B998" s="297"/>
      <c r="C998" s="304"/>
      <c r="D998" s="297"/>
      <c r="E998" s="304"/>
      <c r="F998" s="308"/>
      <c r="G998" s="304"/>
      <c r="H998" s="304"/>
    </row>
    <row r="999" spans="1:8" ht="15">
      <c r="A999" s="296"/>
      <c r="B999" s="297"/>
      <c r="C999" s="304"/>
      <c r="D999" s="297"/>
      <c r="E999" s="304"/>
      <c r="F999" s="308"/>
      <c r="G999" s="304"/>
      <c r="H999" s="304"/>
    </row>
    <row r="1000" spans="1:8" ht="15">
      <c r="A1000" s="296"/>
      <c r="B1000" s="297"/>
      <c r="C1000" s="304"/>
      <c r="D1000" s="297"/>
      <c r="E1000" s="304"/>
      <c r="F1000" s="308"/>
      <c r="G1000" s="304"/>
      <c r="H1000" s="304"/>
    </row>
    <row r="1001" spans="1:8" ht="15">
      <c r="A1001" s="296"/>
      <c r="B1001" s="297"/>
      <c r="C1001" s="304"/>
      <c r="D1001" s="297"/>
      <c r="E1001" s="304"/>
      <c r="F1001" s="308"/>
      <c r="G1001" s="304"/>
      <c r="H1001" s="304"/>
    </row>
    <row r="1002" spans="1:8" ht="15">
      <c r="A1002" s="296"/>
      <c r="B1002" s="297"/>
      <c r="C1002" s="304"/>
      <c r="D1002" s="297"/>
      <c r="E1002" s="304"/>
      <c r="F1002" s="308"/>
      <c r="G1002" s="304"/>
      <c r="H1002" s="304"/>
    </row>
    <row r="1003" spans="1:8" ht="15">
      <c r="A1003" s="296"/>
      <c r="B1003" s="297"/>
      <c r="C1003" s="304"/>
      <c r="D1003" s="297"/>
      <c r="E1003" s="304"/>
      <c r="F1003" s="308"/>
      <c r="G1003" s="304"/>
      <c r="H1003" s="304"/>
    </row>
    <row r="1004" spans="1:8" ht="15">
      <c r="A1004" s="296"/>
      <c r="B1004" s="297"/>
      <c r="C1004" s="304"/>
      <c r="D1004" s="297"/>
      <c r="E1004" s="304"/>
      <c r="F1004" s="308"/>
      <c r="G1004" s="304"/>
      <c r="H1004" s="304"/>
    </row>
    <row r="1005" spans="1:8" ht="15">
      <c r="A1005" s="296"/>
      <c r="B1005" s="297"/>
      <c r="C1005" s="304"/>
      <c r="D1005" s="297"/>
      <c r="E1005" s="304"/>
      <c r="F1005" s="308"/>
      <c r="G1005" s="304"/>
      <c r="H1005" s="304"/>
    </row>
    <row r="1006" spans="1:8" ht="15">
      <c r="A1006" s="296"/>
      <c r="B1006" s="297"/>
      <c r="C1006" s="304"/>
      <c r="D1006" s="297"/>
      <c r="E1006" s="304"/>
      <c r="F1006" s="308"/>
      <c r="G1006" s="304"/>
      <c r="H1006" s="304"/>
    </row>
    <row r="1007" spans="1:8" ht="15">
      <c r="A1007" s="296"/>
      <c r="B1007" s="297"/>
      <c r="C1007" s="304"/>
      <c r="D1007" s="297"/>
      <c r="E1007" s="304"/>
      <c r="F1007" s="308"/>
      <c r="G1007" s="304"/>
      <c r="H1007" s="304"/>
    </row>
    <row r="1008" spans="1:8" ht="15">
      <c r="A1008" s="296"/>
      <c r="B1008" s="297"/>
      <c r="C1008" s="304"/>
      <c r="D1008" s="297"/>
      <c r="E1008" s="304"/>
      <c r="F1008" s="308"/>
      <c r="G1008" s="304"/>
      <c r="H1008" s="304"/>
    </row>
    <row r="1009" spans="1:8" ht="15">
      <c r="A1009" s="296"/>
      <c r="B1009" s="297"/>
      <c r="C1009" s="304"/>
      <c r="D1009" s="297"/>
      <c r="E1009" s="304"/>
      <c r="F1009" s="308"/>
      <c r="G1009" s="304"/>
      <c r="H1009" s="304"/>
    </row>
    <row r="1010" spans="1:8" ht="15">
      <c r="A1010" s="296"/>
      <c r="B1010" s="297"/>
      <c r="C1010" s="304"/>
      <c r="D1010" s="297"/>
      <c r="E1010" s="304"/>
      <c r="F1010" s="308"/>
      <c r="G1010" s="304"/>
      <c r="H1010" s="304"/>
    </row>
    <row r="1011" spans="1:8" ht="15">
      <c r="A1011" s="296"/>
      <c r="B1011" s="297"/>
      <c r="C1011" s="304"/>
      <c r="D1011" s="297"/>
      <c r="E1011" s="304"/>
      <c r="F1011" s="308"/>
      <c r="G1011" s="304"/>
      <c r="H1011" s="304"/>
    </row>
    <row r="1012" spans="1:8" ht="15">
      <c r="A1012" s="296"/>
      <c r="B1012" s="297"/>
      <c r="C1012" s="304"/>
      <c r="D1012" s="297"/>
      <c r="E1012" s="304"/>
      <c r="F1012" s="308"/>
      <c r="G1012" s="304"/>
      <c r="H1012" s="304"/>
    </row>
    <row r="1013" spans="1:8" ht="15">
      <c r="A1013" s="296"/>
      <c r="B1013" s="297"/>
      <c r="C1013" s="304"/>
      <c r="D1013" s="297"/>
      <c r="E1013" s="304"/>
      <c r="F1013" s="308"/>
      <c r="G1013" s="304"/>
      <c r="H1013" s="304"/>
    </row>
    <row r="1014" spans="1:8" ht="15">
      <c r="A1014" s="296"/>
      <c r="B1014" s="297"/>
      <c r="C1014" s="304"/>
      <c r="D1014" s="297"/>
      <c r="E1014" s="304"/>
      <c r="F1014" s="308"/>
      <c r="G1014" s="304"/>
      <c r="H1014" s="304"/>
    </row>
    <row r="1015" spans="1:8" ht="15">
      <c r="A1015" s="296"/>
      <c r="B1015" s="297"/>
      <c r="C1015" s="304"/>
      <c r="D1015" s="297"/>
      <c r="E1015" s="304"/>
      <c r="F1015" s="308"/>
      <c r="G1015" s="304"/>
      <c r="H1015" s="304"/>
    </row>
    <row r="1016" spans="1:8" ht="15">
      <c r="A1016" s="296"/>
      <c r="B1016" s="297"/>
      <c r="C1016" s="304"/>
      <c r="D1016" s="297"/>
      <c r="E1016" s="304"/>
      <c r="F1016" s="308"/>
      <c r="G1016" s="304"/>
      <c r="H1016" s="304"/>
    </row>
    <row r="1017" spans="1:8" ht="15">
      <c r="A1017" s="296"/>
      <c r="B1017" s="297"/>
      <c r="C1017" s="304"/>
      <c r="D1017" s="297"/>
      <c r="E1017" s="304"/>
      <c r="F1017" s="308"/>
      <c r="G1017" s="304"/>
      <c r="H1017" s="304"/>
    </row>
    <row r="1018" spans="1:8" ht="15">
      <c r="A1018" s="296"/>
      <c r="B1018" s="297"/>
      <c r="C1018" s="304"/>
      <c r="D1018" s="297"/>
      <c r="E1018" s="304"/>
      <c r="F1018" s="308"/>
      <c r="G1018" s="304"/>
      <c r="H1018" s="304"/>
    </row>
    <row r="1019" spans="1:8" ht="15">
      <c r="A1019" s="296"/>
      <c r="B1019" s="297"/>
      <c r="C1019" s="304"/>
      <c r="D1019" s="297"/>
      <c r="E1019" s="304"/>
      <c r="F1019" s="308"/>
      <c r="G1019" s="304"/>
      <c r="H1019" s="304"/>
    </row>
    <row r="1020" spans="1:8" ht="15">
      <c r="A1020" s="296"/>
      <c r="B1020" s="297"/>
      <c r="C1020" s="304"/>
      <c r="D1020" s="297"/>
      <c r="E1020" s="304"/>
      <c r="F1020" s="308"/>
      <c r="G1020" s="304"/>
      <c r="H1020" s="304"/>
    </row>
    <row r="1021" spans="1:8" ht="15">
      <c r="A1021" s="296"/>
      <c r="B1021" s="297"/>
      <c r="C1021" s="304"/>
      <c r="D1021" s="297"/>
      <c r="E1021" s="304"/>
      <c r="F1021" s="308"/>
      <c r="G1021" s="304"/>
      <c r="H1021" s="304"/>
    </row>
    <row r="1022" spans="1:8" ht="15">
      <c r="A1022" s="296"/>
      <c r="B1022" s="297"/>
      <c r="C1022" s="304"/>
      <c r="D1022" s="297"/>
      <c r="E1022" s="304"/>
      <c r="F1022" s="308"/>
      <c r="G1022" s="304"/>
      <c r="H1022" s="304"/>
    </row>
    <row r="1023" spans="1:8" ht="15">
      <c r="A1023" s="296"/>
      <c r="B1023" s="297"/>
      <c r="C1023" s="304"/>
      <c r="D1023" s="297"/>
      <c r="E1023" s="304"/>
      <c r="F1023" s="308"/>
      <c r="G1023" s="304"/>
      <c r="H1023" s="304"/>
    </row>
    <row r="1024" spans="1:8" ht="15">
      <c r="A1024" s="296"/>
      <c r="B1024" s="297"/>
      <c r="C1024" s="304"/>
      <c r="D1024" s="297"/>
      <c r="E1024" s="304"/>
      <c r="F1024" s="308"/>
      <c r="G1024" s="304"/>
      <c r="H1024" s="304"/>
    </row>
    <row r="1025" spans="1:8" ht="15">
      <c r="A1025" s="296"/>
      <c r="B1025" s="297"/>
      <c r="C1025" s="304"/>
      <c r="D1025" s="297"/>
      <c r="E1025" s="304"/>
      <c r="F1025" s="308"/>
      <c r="G1025" s="304"/>
      <c r="H1025" s="304"/>
    </row>
    <row r="1026" spans="1:8" ht="15">
      <c r="A1026" s="296"/>
      <c r="B1026" s="297"/>
      <c r="C1026" s="304"/>
      <c r="D1026" s="297"/>
      <c r="E1026" s="304"/>
      <c r="F1026" s="308"/>
      <c r="G1026" s="304"/>
      <c r="H1026" s="304"/>
    </row>
    <row r="1027" spans="1:8" ht="15">
      <c r="A1027" s="296"/>
      <c r="B1027" s="297"/>
      <c r="C1027" s="304"/>
      <c r="D1027" s="297"/>
      <c r="E1027" s="304"/>
      <c r="F1027" s="308"/>
      <c r="G1027" s="304"/>
      <c r="H1027" s="304"/>
    </row>
    <row r="1028" spans="1:8" ht="15">
      <c r="A1028" s="296"/>
      <c r="B1028" s="297"/>
      <c r="C1028" s="304"/>
      <c r="D1028" s="297"/>
      <c r="E1028" s="304"/>
      <c r="F1028" s="308"/>
      <c r="G1028" s="304"/>
      <c r="H1028" s="304"/>
    </row>
    <row r="1029" spans="1:8" ht="15">
      <c r="A1029" s="296"/>
      <c r="B1029" s="297"/>
      <c r="C1029" s="304"/>
      <c r="D1029" s="297"/>
      <c r="E1029" s="304"/>
      <c r="F1029" s="308"/>
      <c r="G1029" s="304"/>
      <c r="H1029" s="304"/>
    </row>
    <row r="1030" spans="1:8" ht="15">
      <c r="A1030" s="296"/>
      <c r="B1030" s="297"/>
      <c r="C1030" s="304"/>
      <c r="D1030" s="297"/>
      <c r="E1030" s="304"/>
      <c r="F1030" s="308"/>
      <c r="G1030" s="304"/>
      <c r="H1030" s="304"/>
    </row>
    <row r="1031" spans="1:8" ht="15">
      <c r="A1031" s="296"/>
      <c r="B1031" s="297"/>
      <c r="C1031" s="304"/>
      <c r="D1031" s="297"/>
      <c r="E1031" s="304"/>
      <c r="F1031" s="308"/>
      <c r="G1031" s="304"/>
      <c r="H1031" s="304"/>
    </row>
    <row r="1032" spans="1:8" ht="15">
      <c r="A1032" s="296"/>
      <c r="B1032" s="297"/>
      <c r="C1032" s="304"/>
      <c r="D1032" s="297"/>
      <c r="E1032" s="304"/>
      <c r="F1032" s="308"/>
      <c r="G1032" s="304"/>
      <c r="H1032" s="304"/>
    </row>
    <row r="1033" spans="1:8" ht="15">
      <c r="A1033" s="296"/>
      <c r="B1033" s="297"/>
      <c r="C1033" s="304"/>
      <c r="D1033" s="297"/>
      <c r="E1033" s="304"/>
      <c r="F1033" s="308"/>
      <c r="G1033" s="304"/>
      <c r="H1033" s="304"/>
    </row>
    <row r="1034" spans="1:8" ht="15">
      <c r="A1034" s="296"/>
      <c r="B1034" s="297"/>
      <c r="C1034" s="304"/>
      <c r="D1034" s="297"/>
      <c r="E1034" s="304"/>
      <c r="F1034" s="308"/>
      <c r="G1034" s="304"/>
      <c r="H1034" s="304"/>
    </row>
    <row r="1035" spans="1:8" ht="15">
      <c r="A1035" s="296"/>
      <c r="B1035" s="297"/>
      <c r="C1035" s="304"/>
      <c r="D1035" s="297"/>
      <c r="E1035" s="304"/>
      <c r="F1035" s="308"/>
      <c r="G1035" s="304"/>
      <c r="H1035" s="304"/>
    </row>
    <row r="1036" spans="1:8" ht="15">
      <c r="A1036" s="296"/>
      <c r="B1036" s="297"/>
      <c r="C1036" s="304"/>
      <c r="D1036" s="297"/>
      <c r="E1036" s="304"/>
      <c r="F1036" s="308"/>
      <c r="G1036" s="304"/>
      <c r="H1036" s="304"/>
    </row>
    <row r="1037" spans="1:8" ht="15">
      <c r="A1037" s="296"/>
      <c r="B1037" s="297"/>
      <c r="C1037" s="304"/>
      <c r="D1037" s="297"/>
      <c r="E1037" s="304"/>
      <c r="F1037" s="308"/>
      <c r="G1037" s="304"/>
      <c r="H1037" s="304"/>
    </row>
    <row r="1038" spans="1:8" ht="15">
      <c r="A1038" s="296"/>
      <c r="B1038" s="297"/>
      <c r="C1038" s="304"/>
      <c r="D1038" s="297"/>
      <c r="E1038" s="304"/>
      <c r="F1038" s="308"/>
      <c r="G1038" s="304"/>
      <c r="H1038" s="304"/>
    </row>
    <row r="1039" spans="1:8" ht="15">
      <c r="A1039" s="296"/>
      <c r="B1039" s="297"/>
      <c r="C1039" s="304"/>
      <c r="D1039" s="297"/>
      <c r="E1039" s="304"/>
      <c r="F1039" s="308"/>
      <c r="G1039" s="304"/>
      <c r="H1039" s="304"/>
    </row>
    <row r="1040" spans="1:8" ht="15">
      <c r="A1040" s="296"/>
      <c r="B1040" s="297"/>
      <c r="C1040" s="304"/>
      <c r="D1040" s="297"/>
      <c r="E1040" s="304"/>
      <c r="F1040" s="308"/>
      <c r="G1040" s="304"/>
      <c r="H1040" s="304"/>
    </row>
    <row r="1041" spans="1:8" ht="15">
      <c r="A1041" s="296"/>
      <c r="B1041" s="297"/>
      <c r="C1041" s="304"/>
      <c r="D1041" s="297"/>
      <c r="E1041" s="304"/>
      <c r="F1041" s="308"/>
      <c r="G1041" s="304"/>
      <c r="H1041" s="304"/>
    </row>
    <row r="1042" spans="1:8" ht="15">
      <c r="A1042" s="296"/>
      <c r="B1042" s="297"/>
      <c r="C1042" s="304"/>
      <c r="D1042" s="297"/>
      <c r="E1042" s="304"/>
      <c r="F1042" s="308"/>
      <c r="G1042" s="304"/>
      <c r="H1042" s="304"/>
    </row>
    <row r="1043" spans="1:8" ht="15">
      <c r="A1043" s="296"/>
      <c r="B1043" s="297"/>
      <c r="C1043" s="304"/>
      <c r="D1043" s="297"/>
      <c r="E1043" s="304"/>
      <c r="F1043" s="308"/>
      <c r="G1043" s="304"/>
      <c r="H1043" s="304"/>
    </row>
    <row r="1044" spans="1:8" ht="15">
      <c r="A1044" s="296"/>
      <c r="B1044" s="297"/>
      <c r="C1044" s="304"/>
      <c r="D1044" s="297"/>
      <c r="E1044" s="304"/>
      <c r="F1044" s="308"/>
      <c r="G1044" s="304"/>
      <c r="H1044" s="304"/>
    </row>
    <row r="1045" spans="1:8" ht="15">
      <c r="A1045" s="296"/>
      <c r="B1045" s="297"/>
      <c r="C1045" s="304"/>
      <c r="D1045" s="297"/>
      <c r="E1045" s="304"/>
      <c r="F1045" s="308"/>
      <c r="G1045" s="304"/>
      <c r="H1045" s="304"/>
    </row>
    <row r="1046" spans="1:8" ht="15">
      <c r="A1046" s="296"/>
      <c r="B1046" s="297"/>
      <c r="C1046" s="304"/>
      <c r="D1046" s="297"/>
      <c r="E1046" s="304"/>
      <c r="F1046" s="308"/>
      <c r="G1046" s="304"/>
      <c r="H1046" s="304"/>
    </row>
    <row r="1047" spans="1:8" ht="15">
      <c r="A1047" s="296"/>
      <c r="B1047" s="297"/>
      <c r="C1047" s="304"/>
      <c r="D1047" s="297"/>
      <c r="E1047" s="304"/>
      <c r="F1047" s="308"/>
      <c r="G1047" s="304"/>
      <c r="H1047" s="304"/>
    </row>
    <row r="1048" spans="1:8" ht="15">
      <c r="A1048" s="296"/>
      <c r="B1048" s="297"/>
      <c r="C1048" s="304"/>
      <c r="D1048" s="297"/>
      <c r="E1048" s="304"/>
      <c r="F1048" s="308"/>
      <c r="G1048" s="304"/>
      <c r="H1048" s="304"/>
    </row>
    <row r="1049" spans="1:8" ht="15">
      <c r="A1049" s="296"/>
      <c r="B1049" s="297"/>
      <c r="C1049" s="304"/>
      <c r="D1049" s="297"/>
      <c r="E1049" s="304"/>
      <c r="F1049" s="308"/>
      <c r="G1049" s="304"/>
      <c r="H1049" s="304"/>
    </row>
    <row r="1050" spans="1:8" ht="15">
      <c r="A1050" s="296"/>
      <c r="B1050" s="297"/>
      <c r="C1050" s="304"/>
      <c r="D1050" s="297"/>
      <c r="E1050" s="304"/>
      <c r="F1050" s="308"/>
      <c r="G1050" s="304"/>
      <c r="H1050" s="304"/>
    </row>
    <row r="1051" spans="1:8" ht="15">
      <c r="A1051" s="296"/>
      <c r="B1051" s="297"/>
      <c r="C1051" s="304"/>
      <c r="D1051" s="297"/>
      <c r="E1051" s="304"/>
      <c r="F1051" s="308"/>
      <c r="G1051" s="304"/>
      <c r="H1051" s="304"/>
    </row>
    <row r="1052" spans="1:8" ht="15">
      <c r="A1052" s="296"/>
      <c r="B1052" s="297"/>
      <c r="C1052" s="304"/>
      <c r="D1052" s="297"/>
      <c r="E1052" s="304"/>
      <c r="F1052" s="308"/>
      <c r="G1052" s="304"/>
      <c r="H1052" s="304"/>
    </row>
    <row r="1053" spans="1:8" ht="15">
      <c r="A1053" s="296"/>
      <c r="B1053" s="297"/>
      <c r="C1053" s="304"/>
      <c r="D1053" s="297"/>
      <c r="E1053" s="304"/>
      <c r="F1053" s="308"/>
      <c r="G1053" s="304"/>
      <c r="H1053" s="304"/>
    </row>
    <row r="1054" spans="1:8" ht="15">
      <c r="A1054" s="296"/>
      <c r="B1054" s="297"/>
      <c r="C1054" s="304"/>
      <c r="D1054" s="297"/>
      <c r="E1054" s="304"/>
      <c r="F1054" s="308"/>
      <c r="G1054" s="304"/>
      <c r="H1054" s="304"/>
    </row>
    <row r="1055" spans="1:8" ht="15">
      <c r="A1055" s="296"/>
      <c r="B1055" s="297"/>
      <c r="C1055" s="304"/>
      <c r="D1055" s="297"/>
      <c r="E1055" s="304"/>
      <c r="F1055" s="308"/>
      <c r="G1055" s="304"/>
      <c r="H1055" s="304"/>
    </row>
    <row r="1056" spans="1:8" ht="15">
      <c r="A1056" s="296"/>
      <c r="B1056" s="297"/>
      <c r="C1056" s="304"/>
      <c r="D1056" s="297"/>
      <c r="E1056" s="304"/>
      <c r="F1056" s="308"/>
      <c r="G1056" s="304"/>
      <c r="H1056" s="304"/>
    </row>
    <row r="1057" spans="1:8" ht="15">
      <c r="A1057" s="296"/>
      <c r="B1057" s="297"/>
      <c r="C1057" s="304"/>
      <c r="D1057" s="297"/>
      <c r="E1057" s="304"/>
      <c r="F1057" s="308"/>
      <c r="G1057" s="304"/>
      <c r="H1057" s="304"/>
    </row>
    <row r="1058" spans="1:8" ht="15">
      <c r="A1058" s="296"/>
      <c r="B1058" s="297"/>
      <c r="C1058" s="304"/>
      <c r="D1058" s="297"/>
      <c r="E1058" s="304"/>
      <c r="F1058" s="308"/>
      <c r="G1058" s="304"/>
      <c r="H1058" s="304"/>
    </row>
    <row r="1059" spans="1:8" ht="15">
      <c r="A1059" s="296"/>
      <c r="B1059" s="297"/>
      <c r="C1059" s="304"/>
      <c r="D1059" s="297"/>
      <c r="E1059" s="304"/>
      <c r="F1059" s="308"/>
      <c r="G1059" s="304"/>
      <c r="H1059" s="304"/>
    </row>
    <row r="1060" spans="1:8" ht="15">
      <c r="A1060" s="296"/>
      <c r="B1060" s="297"/>
      <c r="C1060" s="304"/>
      <c r="D1060" s="297"/>
      <c r="E1060" s="304"/>
      <c r="F1060" s="308"/>
      <c r="G1060" s="304"/>
      <c r="H1060" s="304"/>
    </row>
    <row r="1061" spans="1:8" ht="15">
      <c r="A1061" s="296"/>
      <c r="B1061" s="297"/>
      <c r="C1061" s="304"/>
      <c r="D1061" s="297"/>
      <c r="E1061" s="304"/>
      <c r="F1061" s="308"/>
      <c r="G1061" s="304"/>
      <c r="H1061" s="304"/>
    </row>
    <row r="1062" spans="1:8" ht="15">
      <c r="A1062" s="296"/>
      <c r="B1062" s="297"/>
      <c r="C1062" s="304"/>
      <c r="D1062" s="297"/>
      <c r="E1062" s="304"/>
      <c r="F1062" s="308"/>
      <c r="G1062" s="304"/>
      <c r="H1062" s="304"/>
    </row>
    <row r="1063" spans="1:8" ht="15">
      <c r="A1063" s="296"/>
      <c r="B1063" s="297"/>
      <c r="C1063" s="304"/>
      <c r="D1063" s="297"/>
      <c r="E1063" s="304"/>
      <c r="F1063" s="308"/>
      <c r="G1063" s="304"/>
      <c r="H1063" s="304"/>
    </row>
    <row r="1064" spans="1:8" ht="15">
      <c r="A1064" s="296"/>
      <c r="B1064" s="297"/>
      <c r="C1064" s="304"/>
      <c r="D1064" s="297"/>
      <c r="E1064" s="304"/>
      <c r="F1064" s="308"/>
      <c r="G1064" s="304"/>
      <c r="H1064" s="304"/>
    </row>
    <row r="1065" spans="1:8" ht="15">
      <c r="A1065" s="296"/>
      <c r="B1065" s="297"/>
      <c r="C1065" s="304"/>
      <c r="D1065" s="297"/>
      <c r="E1065" s="304"/>
      <c r="F1065" s="308"/>
      <c r="G1065" s="304"/>
      <c r="H1065" s="304"/>
    </row>
    <row r="1066" spans="1:8" ht="15">
      <c r="A1066" s="296"/>
      <c r="B1066" s="297"/>
      <c r="C1066" s="304"/>
      <c r="D1066" s="297"/>
      <c r="E1066" s="304"/>
      <c r="F1066" s="308"/>
      <c r="G1066" s="304"/>
      <c r="H1066" s="304"/>
    </row>
    <row r="1067" spans="1:8" ht="15">
      <c r="A1067" s="296"/>
      <c r="B1067" s="297"/>
      <c r="C1067" s="304"/>
      <c r="D1067" s="297"/>
      <c r="E1067" s="304"/>
      <c r="F1067" s="308"/>
      <c r="G1067" s="304"/>
      <c r="H1067" s="304"/>
    </row>
    <row r="1068" spans="1:8" ht="15">
      <c r="A1068" s="296"/>
      <c r="B1068" s="297"/>
      <c r="C1068" s="304"/>
      <c r="D1068" s="297"/>
      <c r="E1068" s="304"/>
      <c r="F1068" s="308"/>
      <c r="G1068" s="304"/>
      <c r="H1068" s="304"/>
    </row>
    <row r="1069" spans="1:8" ht="15">
      <c r="A1069" s="296"/>
      <c r="B1069" s="297"/>
      <c r="C1069" s="304"/>
      <c r="D1069" s="297"/>
      <c r="E1069" s="304"/>
      <c r="F1069" s="308"/>
      <c r="G1069" s="304"/>
      <c r="H1069" s="304"/>
    </row>
    <row r="1070" spans="1:8" ht="15">
      <c r="A1070" s="296"/>
      <c r="B1070" s="297"/>
      <c r="C1070" s="304"/>
      <c r="D1070" s="297"/>
      <c r="E1070" s="304"/>
      <c r="F1070" s="308"/>
      <c r="G1070" s="304"/>
      <c r="H1070" s="304"/>
    </row>
    <row r="1071" spans="1:8" ht="15">
      <c r="A1071" s="296"/>
      <c r="B1071" s="297"/>
      <c r="C1071" s="304"/>
      <c r="D1071" s="297"/>
      <c r="E1071" s="304"/>
      <c r="F1071" s="308"/>
      <c r="G1071" s="304"/>
      <c r="H1071" s="304"/>
    </row>
    <row r="1072" spans="1:8" ht="15">
      <c r="A1072" s="296"/>
      <c r="B1072" s="297"/>
      <c r="C1072" s="304"/>
      <c r="D1072" s="297"/>
      <c r="E1072" s="304"/>
      <c r="F1072" s="308"/>
      <c r="G1072" s="304"/>
      <c r="H1072" s="304"/>
    </row>
    <row r="1073" spans="1:8" ht="15">
      <c r="A1073" s="296"/>
      <c r="B1073" s="297"/>
      <c r="C1073" s="304"/>
      <c r="D1073" s="297"/>
      <c r="E1073" s="304"/>
      <c r="F1073" s="308"/>
      <c r="G1073" s="304"/>
      <c r="H1073" s="304"/>
    </row>
    <row r="1074" spans="1:8" ht="15">
      <c r="A1074" s="296"/>
      <c r="B1074" s="297"/>
      <c r="C1074" s="304"/>
      <c r="D1074" s="297"/>
      <c r="E1074" s="304"/>
      <c r="F1074" s="308"/>
      <c r="G1074" s="304"/>
      <c r="H1074" s="304"/>
    </row>
    <row r="1075" spans="1:8" ht="15">
      <c r="A1075" s="296"/>
      <c r="B1075" s="297"/>
      <c r="C1075" s="304"/>
      <c r="D1075" s="297"/>
      <c r="E1075" s="304"/>
      <c r="F1075" s="308"/>
      <c r="G1075" s="304"/>
      <c r="H1075" s="304"/>
    </row>
    <row r="1076" spans="1:8" ht="15">
      <c r="A1076" s="296"/>
      <c r="B1076" s="297"/>
      <c r="C1076" s="304"/>
      <c r="D1076" s="297"/>
      <c r="E1076" s="304"/>
      <c r="F1076" s="308"/>
      <c r="G1076" s="304"/>
      <c r="H1076" s="304"/>
    </row>
    <row r="1077" spans="1:8" ht="15">
      <c r="A1077" s="296"/>
      <c r="B1077" s="297"/>
      <c r="C1077" s="304"/>
      <c r="D1077" s="297"/>
      <c r="E1077" s="304"/>
      <c r="F1077" s="308"/>
      <c r="G1077" s="304"/>
      <c r="H1077" s="304"/>
    </row>
    <row r="1078" spans="1:8" ht="15">
      <c r="A1078" s="296"/>
      <c r="B1078" s="297"/>
      <c r="C1078" s="304"/>
      <c r="D1078" s="297"/>
      <c r="E1078" s="304"/>
      <c r="F1078" s="308"/>
      <c r="G1078" s="304"/>
      <c r="H1078" s="304"/>
    </row>
    <row r="1079" spans="1:8" ht="15">
      <c r="A1079" s="296"/>
      <c r="B1079" s="297"/>
      <c r="C1079" s="304"/>
      <c r="D1079" s="297"/>
      <c r="E1079" s="304"/>
      <c r="F1079" s="308"/>
      <c r="G1079" s="304"/>
      <c r="H1079" s="304"/>
    </row>
    <row r="1080" spans="1:8" ht="15">
      <c r="A1080" s="296"/>
      <c r="B1080" s="297"/>
      <c r="C1080" s="304"/>
      <c r="D1080" s="297"/>
      <c r="E1080" s="304"/>
      <c r="F1080" s="308"/>
      <c r="G1080" s="304"/>
      <c r="H1080" s="304"/>
    </row>
    <row r="1081" spans="1:8" ht="15">
      <c r="A1081" s="296"/>
      <c r="B1081" s="297"/>
      <c r="C1081" s="304"/>
      <c r="D1081" s="297"/>
      <c r="E1081" s="304"/>
      <c r="F1081" s="308"/>
      <c r="G1081" s="304"/>
      <c r="H1081" s="304"/>
    </row>
    <row r="1082" spans="1:8" ht="15">
      <c r="A1082" s="296"/>
      <c r="B1082" s="297"/>
      <c r="C1082" s="304"/>
      <c r="D1082" s="297"/>
      <c r="E1082" s="304"/>
      <c r="F1082" s="308"/>
      <c r="G1082" s="304"/>
      <c r="H1082" s="304"/>
    </row>
    <row r="1083" spans="1:8" ht="15">
      <c r="A1083" s="296"/>
      <c r="B1083" s="297"/>
      <c r="C1083" s="304"/>
      <c r="D1083" s="297"/>
      <c r="E1083" s="304"/>
      <c r="F1083" s="308"/>
      <c r="G1083" s="304"/>
      <c r="H1083" s="304"/>
    </row>
    <row r="1084" spans="1:8" ht="15">
      <c r="A1084" s="296"/>
      <c r="B1084" s="297"/>
      <c r="C1084" s="304"/>
      <c r="D1084" s="297"/>
      <c r="E1084" s="304"/>
      <c r="F1084" s="308"/>
      <c r="G1084" s="304"/>
      <c r="H1084" s="304"/>
    </row>
    <row r="1085" spans="1:8" ht="15">
      <c r="A1085" s="296"/>
      <c r="B1085" s="297"/>
      <c r="C1085" s="304"/>
      <c r="D1085" s="297"/>
      <c r="E1085" s="304"/>
      <c r="F1085" s="308"/>
      <c r="G1085" s="304"/>
      <c r="H1085" s="304"/>
    </row>
    <row r="1086" spans="1:8" ht="15">
      <c r="A1086" s="296"/>
      <c r="B1086" s="297"/>
      <c r="C1086" s="304"/>
      <c r="D1086" s="297"/>
      <c r="E1086" s="304"/>
      <c r="F1086" s="308"/>
      <c r="G1086" s="304"/>
      <c r="H1086" s="304"/>
    </row>
    <row r="1087" spans="1:8" ht="15">
      <c r="A1087" s="296"/>
      <c r="B1087" s="297"/>
      <c r="C1087" s="304"/>
      <c r="D1087" s="297"/>
      <c r="E1087" s="304"/>
      <c r="F1087" s="308"/>
      <c r="G1087" s="304"/>
      <c r="H1087" s="304"/>
    </row>
    <row r="1088" spans="1:8" ht="15">
      <c r="A1088" s="296"/>
      <c r="B1088" s="297"/>
      <c r="C1088" s="304"/>
      <c r="D1088" s="297"/>
      <c r="E1088" s="304"/>
      <c r="F1088" s="308"/>
      <c r="G1088" s="304"/>
      <c r="H1088" s="304"/>
    </row>
    <row r="1089" spans="1:8" ht="15">
      <c r="A1089" s="296"/>
      <c r="B1089" s="297"/>
      <c r="C1089" s="304"/>
      <c r="D1089" s="297"/>
      <c r="E1089" s="304"/>
      <c r="F1089" s="308"/>
      <c r="G1089" s="304"/>
      <c r="H1089" s="304"/>
    </row>
    <row r="1090" spans="1:8" ht="15">
      <c r="A1090" s="296"/>
      <c r="B1090" s="297"/>
      <c r="C1090" s="304"/>
      <c r="D1090" s="297"/>
      <c r="E1090" s="304"/>
      <c r="F1090" s="308"/>
      <c r="G1090" s="304"/>
      <c r="H1090" s="304"/>
    </row>
    <row r="1091" spans="1:8" ht="15">
      <c r="A1091" s="296"/>
      <c r="B1091" s="297"/>
      <c r="C1091" s="304"/>
      <c r="D1091" s="297"/>
      <c r="E1091" s="304"/>
      <c r="F1091" s="308"/>
      <c r="G1091" s="304"/>
      <c r="H1091" s="304"/>
    </row>
    <row r="1092" spans="1:8" ht="15">
      <c r="A1092" s="296"/>
      <c r="B1092" s="297"/>
      <c r="C1092" s="304"/>
      <c r="D1092" s="297"/>
      <c r="E1092" s="304"/>
      <c r="F1092" s="308"/>
      <c r="G1092" s="304"/>
      <c r="H1092" s="304"/>
    </row>
    <row r="1093" spans="1:8" ht="15">
      <c r="A1093" s="296"/>
      <c r="B1093" s="297"/>
      <c r="C1093" s="304"/>
      <c r="D1093" s="297"/>
      <c r="E1093" s="304"/>
      <c r="F1093" s="308"/>
      <c r="G1093" s="304"/>
      <c r="H1093" s="304"/>
    </row>
    <row r="1094" spans="1:8" ht="15">
      <c r="A1094" s="296"/>
      <c r="B1094" s="297"/>
      <c r="C1094" s="304"/>
      <c r="D1094" s="297"/>
      <c r="E1094" s="304"/>
      <c r="F1094" s="308"/>
      <c r="G1094" s="304"/>
      <c r="H1094" s="304"/>
    </row>
    <row r="1095" spans="1:8" ht="15">
      <c r="A1095" s="296"/>
      <c r="B1095" s="297"/>
      <c r="C1095" s="304"/>
      <c r="D1095" s="297"/>
      <c r="E1095" s="304"/>
      <c r="F1095" s="308"/>
      <c r="G1095" s="304"/>
      <c r="H1095" s="304"/>
    </row>
    <row r="1096" spans="1:8" ht="15">
      <c r="A1096" s="296"/>
      <c r="B1096" s="297"/>
      <c r="C1096" s="304"/>
      <c r="D1096" s="297"/>
      <c r="E1096" s="304"/>
      <c r="F1096" s="308"/>
      <c r="G1096" s="304"/>
      <c r="H1096" s="304"/>
    </row>
    <row r="1097" spans="1:8" ht="15">
      <c r="A1097" s="296"/>
      <c r="B1097" s="297"/>
      <c r="C1097" s="304"/>
      <c r="D1097" s="297"/>
      <c r="E1097" s="304"/>
      <c r="F1097" s="308"/>
      <c r="G1097" s="304"/>
      <c r="H1097" s="304"/>
    </row>
    <row r="1098" spans="1:8" ht="15">
      <c r="A1098" s="296"/>
      <c r="B1098" s="297"/>
      <c r="C1098" s="304"/>
      <c r="D1098" s="297"/>
      <c r="E1098" s="304"/>
      <c r="F1098" s="308"/>
      <c r="G1098" s="304"/>
      <c r="H1098" s="304"/>
    </row>
    <row r="1099" spans="1:8" ht="15">
      <c r="A1099" s="296"/>
      <c r="B1099" s="297"/>
      <c r="C1099" s="304"/>
      <c r="D1099" s="297"/>
      <c r="E1099" s="304"/>
      <c r="F1099" s="308"/>
      <c r="G1099" s="304"/>
      <c r="H1099" s="304"/>
    </row>
    <row r="1100" spans="1:8" ht="15">
      <c r="A1100" s="296"/>
      <c r="B1100" s="297"/>
      <c r="C1100" s="304"/>
      <c r="D1100" s="297"/>
      <c r="E1100" s="304"/>
      <c r="F1100" s="308"/>
      <c r="G1100" s="304"/>
      <c r="H1100" s="304"/>
    </row>
    <row r="1101" spans="1:8" ht="15">
      <c r="A1101" s="296"/>
      <c r="B1101" s="297"/>
      <c r="C1101" s="304"/>
      <c r="D1101" s="297"/>
      <c r="E1101" s="304"/>
      <c r="F1101" s="308"/>
      <c r="G1101" s="304"/>
      <c r="H1101" s="304"/>
    </row>
    <row r="1102" spans="1:8" ht="15">
      <c r="A1102" s="296"/>
      <c r="B1102" s="297"/>
      <c r="C1102" s="304"/>
      <c r="D1102" s="297"/>
      <c r="E1102" s="304"/>
      <c r="F1102" s="308"/>
      <c r="G1102" s="304"/>
      <c r="H1102" s="304"/>
    </row>
    <row r="1103" spans="1:8" ht="15">
      <c r="A1103" s="296"/>
      <c r="B1103" s="297"/>
      <c r="C1103" s="304"/>
      <c r="D1103" s="297"/>
      <c r="E1103" s="304"/>
      <c r="F1103" s="308"/>
      <c r="G1103" s="304"/>
      <c r="H1103" s="304"/>
    </row>
    <row r="1104" spans="1:8" ht="15">
      <c r="A1104" s="296"/>
      <c r="B1104" s="297"/>
      <c r="C1104" s="304"/>
      <c r="D1104" s="297"/>
      <c r="E1104" s="304"/>
      <c r="F1104" s="308"/>
      <c r="G1104" s="304"/>
      <c r="H1104" s="304"/>
    </row>
    <row r="1105" spans="1:8" ht="15">
      <c r="A1105" s="296"/>
      <c r="B1105" s="297"/>
      <c r="C1105" s="304"/>
      <c r="D1105" s="297"/>
      <c r="E1105" s="304"/>
      <c r="F1105" s="308"/>
      <c r="G1105" s="304"/>
      <c r="H1105" s="304"/>
    </row>
    <row r="1106" spans="1:8" ht="15">
      <c r="A1106" s="296"/>
      <c r="B1106" s="297"/>
      <c r="C1106" s="304"/>
      <c r="D1106" s="297"/>
      <c r="E1106" s="304"/>
      <c r="F1106" s="308"/>
      <c r="G1106" s="304"/>
      <c r="H1106" s="304"/>
    </row>
    <row r="1107" spans="1:8" ht="15">
      <c r="A1107" s="296"/>
      <c r="B1107" s="297"/>
      <c r="C1107" s="304"/>
      <c r="D1107" s="297"/>
      <c r="E1107" s="304"/>
      <c r="F1107" s="308"/>
      <c r="G1107" s="304"/>
      <c r="H1107" s="304"/>
    </row>
    <row r="1108" spans="1:8" ht="15">
      <c r="A1108" s="296"/>
      <c r="B1108" s="297"/>
      <c r="C1108" s="304"/>
      <c r="D1108" s="297"/>
      <c r="E1108" s="304"/>
      <c r="F1108" s="308"/>
      <c r="G1108" s="304"/>
      <c r="H1108" s="304"/>
    </row>
    <row r="1109" spans="1:8" ht="15">
      <c r="A1109" s="296"/>
      <c r="B1109" s="297"/>
      <c r="C1109" s="304"/>
      <c r="D1109" s="297"/>
      <c r="E1109" s="304"/>
      <c r="F1109" s="308"/>
      <c r="G1109" s="304"/>
      <c r="H1109" s="304"/>
    </row>
    <row r="1110" spans="1:8" ht="15">
      <c r="A1110" s="296"/>
      <c r="B1110" s="297"/>
      <c r="C1110" s="304"/>
      <c r="D1110" s="297"/>
      <c r="E1110" s="304"/>
      <c r="F1110" s="308"/>
      <c r="G1110" s="304"/>
      <c r="H1110" s="304"/>
    </row>
    <row r="1111" spans="1:8" ht="15">
      <c r="A1111" s="296"/>
      <c r="B1111" s="297"/>
      <c r="C1111" s="304"/>
      <c r="D1111" s="297"/>
      <c r="E1111" s="304"/>
      <c r="F1111" s="308"/>
      <c r="G1111" s="304"/>
      <c r="H1111" s="304"/>
    </row>
    <row r="1112" spans="1:8" ht="15">
      <c r="A1112" s="296"/>
      <c r="B1112" s="297"/>
      <c r="C1112" s="304"/>
      <c r="D1112" s="297"/>
      <c r="E1112" s="304"/>
      <c r="F1112" s="308"/>
      <c r="G1112" s="304"/>
      <c r="H1112" s="304"/>
    </row>
    <row r="1113" spans="1:8" ht="15">
      <c r="A1113" s="296"/>
      <c r="B1113" s="297"/>
      <c r="C1113" s="304"/>
      <c r="D1113" s="297"/>
      <c r="E1113" s="304"/>
      <c r="F1113" s="308"/>
      <c r="G1113" s="304"/>
      <c r="H1113" s="304"/>
    </row>
    <row r="1114" spans="1:8" ht="15">
      <c r="A1114" s="296"/>
      <c r="B1114" s="297"/>
      <c r="C1114" s="304"/>
      <c r="D1114" s="297"/>
      <c r="E1114" s="304"/>
      <c r="F1114" s="308"/>
      <c r="G1114" s="304"/>
      <c r="H1114" s="304"/>
    </row>
    <row r="1115" spans="1:8" ht="15">
      <c r="A1115" s="296"/>
      <c r="B1115" s="297"/>
      <c r="C1115" s="304"/>
      <c r="D1115" s="297"/>
      <c r="E1115" s="304"/>
      <c r="F1115" s="308"/>
      <c r="G1115" s="304"/>
      <c r="H1115" s="304"/>
    </row>
    <row r="1116" spans="1:8" ht="15">
      <c r="A1116" s="296"/>
      <c r="B1116" s="297"/>
      <c r="C1116" s="304"/>
      <c r="D1116" s="297"/>
      <c r="E1116" s="304"/>
      <c r="F1116" s="308"/>
      <c r="G1116" s="304"/>
      <c r="H1116" s="304"/>
    </row>
    <row r="1117" spans="1:8" ht="15">
      <c r="A1117" s="296"/>
      <c r="B1117" s="297"/>
      <c r="C1117" s="304"/>
      <c r="D1117" s="297"/>
      <c r="E1117" s="304"/>
      <c r="F1117" s="308"/>
      <c r="G1117" s="304"/>
      <c r="H1117" s="304"/>
    </row>
    <row r="1118" spans="1:8" ht="15">
      <c r="A1118" s="296"/>
      <c r="B1118" s="297"/>
      <c r="C1118" s="304"/>
      <c r="D1118" s="297"/>
      <c r="E1118" s="304"/>
      <c r="F1118" s="308"/>
      <c r="G1118" s="304"/>
      <c r="H1118" s="304"/>
    </row>
    <row r="1119" spans="1:8" ht="15">
      <c r="A1119" s="296"/>
      <c r="B1119" s="297"/>
      <c r="C1119" s="304"/>
      <c r="D1119" s="297"/>
      <c r="E1119" s="304"/>
      <c r="F1119" s="308"/>
      <c r="G1119" s="304"/>
      <c r="H1119" s="304"/>
    </row>
    <row r="1120" spans="1:8" ht="15">
      <c r="A1120" s="296"/>
      <c r="B1120" s="297"/>
      <c r="C1120" s="304"/>
      <c r="D1120" s="297"/>
      <c r="E1120" s="304"/>
      <c r="F1120" s="308"/>
      <c r="G1120" s="304"/>
      <c r="H1120" s="304"/>
    </row>
    <row r="1121" spans="1:8" ht="15">
      <c r="A1121" s="296"/>
      <c r="B1121" s="297"/>
      <c r="C1121" s="304"/>
      <c r="D1121" s="297"/>
      <c r="E1121" s="304"/>
      <c r="F1121" s="308"/>
      <c r="G1121" s="304"/>
      <c r="H1121" s="304"/>
    </row>
    <row r="1122" spans="1:8" ht="15">
      <c r="A1122" s="296"/>
      <c r="B1122" s="297"/>
      <c r="C1122" s="304"/>
      <c r="D1122" s="297"/>
      <c r="E1122" s="304"/>
      <c r="F1122" s="308"/>
      <c r="G1122" s="304"/>
      <c r="H1122" s="304"/>
    </row>
    <row r="1123" spans="1:8" ht="15">
      <c r="A1123" s="296"/>
      <c r="B1123" s="297"/>
      <c r="C1123" s="304"/>
      <c r="D1123" s="297"/>
      <c r="E1123" s="304"/>
      <c r="F1123" s="308"/>
      <c r="G1123" s="304"/>
      <c r="H1123" s="304"/>
    </row>
    <row r="1124" spans="1:8" ht="15">
      <c r="A1124" s="296"/>
      <c r="B1124" s="297"/>
      <c r="C1124" s="304"/>
      <c r="D1124" s="297"/>
      <c r="E1124" s="304"/>
      <c r="F1124" s="308"/>
      <c r="G1124" s="304"/>
      <c r="H1124" s="304"/>
    </row>
    <row r="1125" spans="1:8" ht="15">
      <c r="A1125" s="296"/>
      <c r="B1125" s="297"/>
      <c r="C1125" s="304"/>
      <c r="D1125" s="297"/>
      <c r="E1125" s="304"/>
      <c r="F1125" s="308"/>
      <c r="G1125" s="304"/>
      <c r="H1125" s="304"/>
    </row>
    <row r="1126" spans="1:8" ht="15">
      <c r="A1126" s="296"/>
      <c r="B1126" s="297"/>
      <c r="C1126" s="304"/>
      <c r="D1126" s="297"/>
      <c r="E1126" s="304"/>
      <c r="F1126" s="308"/>
      <c r="G1126" s="304"/>
      <c r="H1126" s="304"/>
    </row>
    <row r="1127" spans="1:8" ht="15">
      <c r="A1127" s="296"/>
      <c r="B1127" s="297"/>
      <c r="C1127" s="304"/>
      <c r="D1127" s="297"/>
      <c r="E1127" s="304"/>
      <c r="F1127" s="308"/>
      <c r="G1127" s="304"/>
      <c r="H1127" s="304"/>
    </row>
    <row r="1128" spans="1:8" ht="15">
      <c r="A1128" s="296"/>
      <c r="B1128" s="297"/>
      <c r="C1128" s="304"/>
      <c r="D1128" s="297"/>
      <c r="E1128" s="304"/>
      <c r="F1128" s="308"/>
      <c r="G1128" s="304"/>
      <c r="H1128" s="304"/>
    </row>
    <row r="1129" spans="1:8" ht="15">
      <c r="A1129" s="296"/>
      <c r="B1129" s="297"/>
      <c r="C1129" s="304"/>
      <c r="D1129" s="297"/>
      <c r="E1129" s="304"/>
      <c r="F1129" s="308"/>
      <c r="G1129" s="304"/>
      <c r="H1129" s="304"/>
    </row>
    <row r="1130" spans="1:8" ht="15">
      <c r="A1130" s="296"/>
      <c r="B1130" s="297"/>
      <c r="C1130" s="304"/>
      <c r="D1130" s="297"/>
      <c r="E1130" s="304"/>
      <c r="F1130" s="308"/>
      <c r="G1130" s="304"/>
      <c r="H1130" s="304"/>
    </row>
    <row r="1131" spans="1:8" ht="15">
      <c r="A1131" s="296"/>
      <c r="B1131" s="297"/>
      <c r="C1131" s="304"/>
      <c r="D1131" s="297"/>
      <c r="E1131" s="304"/>
      <c r="F1131" s="308"/>
      <c r="G1131" s="304"/>
      <c r="H1131" s="304"/>
    </row>
    <row r="1132" spans="1:8" ht="15">
      <c r="A1132" s="296"/>
      <c r="B1132" s="297"/>
      <c r="C1132" s="304"/>
      <c r="D1132" s="297"/>
      <c r="E1132" s="304"/>
      <c r="F1132" s="308"/>
      <c r="G1132" s="304"/>
      <c r="H1132" s="304"/>
    </row>
    <row r="1133" spans="1:8" ht="15">
      <c r="A1133" s="296"/>
      <c r="B1133" s="297"/>
      <c r="C1133" s="304"/>
      <c r="D1133" s="297"/>
      <c r="E1133" s="304"/>
      <c r="F1133" s="308"/>
      <c r="G1133" s="304"/>
      <c r="H1133" s="304"/>
    </row>
    <row r="1134" spans="1:8" ht="15">
      <c r="A1134" s="296"/>
      <c r="B1134" s="297"/>
      <c r="C1134" s="304"/>
      <c r="D1134" s="297"/>
      <c r="E1134" s="304"/>
      <c r="F1134" s="308"/>
      <c r="G1134" s="304"/>
      <c r="H1134" s="304"/>
    </row>
    <row r="1135" spans="1:8" ht="15">
      <c r="A1135" s="296"/>
      <c r="B1135" s="297"/>
      <c r="C1135" s="304"/>
      <c r="D1135" s="297"/>
      <c r="E1135" s="304"/>
      <c r="F1135" s="308"/>
      <c r="G1135" s="304"/>
      <c r="H1135" s="304"/>
    </row>
    <row r="1136" spans="1:8" ht="15">
      <c r="A1136" s="296"/>
      <c r="B1136" s="297"/>
      <c r="C1136" s="304"/>
      <c r="D1136" s="297"/>
      <c r="E1136" s="304"/>
      <c r="F1136" s="308"/>
      <c r="G1136" s="304"/>
      <c r="H1136" s="304"/>
    </row>
    <row r="1137" spans="1:8" ht="15">
      <c r="A1137" s="296"/>
      <c r="B1137" s="297"/>
      <c r="C1137" s="304"/>
      <c r="D1137" s="297"/>
      <c r="E1137" s="304"/>
      <c r="F1137" s="308"/>
      <c r="G1137" s="304"/>
      <c r="H1137" s="304"/>
    </row>
    <row r="1138" spans="1:8" ht="15">
      <c r="A1138" s="296"/>
      <c r="B1138" s="297"/>
      <c r="C1138" s="304"/>
      <c r="D1138" s="297"/>
      <c r="E1138" s="304"/>
      <c r="F1138" s="308"/>
      <c r="G1138" s="304"/>
      <c r="H1138" s="304"/>
    </row>
    <row r="1139" spans="1:8" ht="15">
      <c r="A1139" s="296"/>
      <c r="B1139" s="297"/>
      <c r="C1139" s="304"/>
      <c r="D1139" s="297"/>
      <c r="E1139" s="304"/>
      <c r="F1139" s="308"/>
      <c r="G1139" s="304"/>
      <c r="H1139" s="304"/>
    </row>
    <row r="1140" spans="1:8" ht="15">
      <c r="A1140" s="296"/>
      <c r="B1140" s="297"/>
      <c r="C1140" s="304"/>
      <c r="D1140" s="297"/>
      <c r="E1140" s="304"/>
      <c r="F1140" s="308"/>
      <c r="G1140" s="304"/>
      <c r="H1140" s="304"/>
    </row>
    <row r="1141" spans="1:8" ht="15">
      <c r="A1141" s="296"/>
      <c r="B1141" s="297"/>
      <c r="C1141" s="304"/>
      <c r="D1141" s="297"/>
      <c r="E1141" s="304"/>
      <c r="F1141" s="308"/>
      <c r="G1141" s="304"/>
      <c r="H1141" s="304"/>
    </row>
    <row r="1142" spans="1:8" ht="15">
      <c r="A1142" s="296"/>
      <c r="B1142" s="297"/>
      <c r="C1142" s="304"/>
      <c r="D1142" s="297"/>
      <c r="E1142" s="304"/>
      <c r="F1142" s="308"/>
      <c r="G1142" s="304"/>
      <c r="H1142" s="304"/>
    </row>
    <row r="1143" spans="1:8" ht="15">
      <c r="A1143" s="296"/>
      <c r="B1143" s="297"/>
      <c r="C1143" s="304"/>
      <c r="D1143" s="297"/>
      <c r="E1143" s="304"/>
      <c r="F1143" s="308"/>
      <c r="G1143" s="304"/>
      <c r="H1143" s="304"/>
    </row>
    <row r="1144" spans="1:8" ht="15">
      <c r="A1144" s="296"/>
      <c r="B1144" s="297"/>
      <c r="C1144" s="304"/>
      <c r="D1144" s="297"/>
      <c r="E1144" s="304"/>
      <c r="F1144" s="308"/>
      <c r="G1144" s="304"/>
      <c r="H1144" s="304"/>
    </row>
    <row r="1145" spans="1:8" ht="15">
      <c r="A1145" s="296"/>
      <c r="B1145" s="297"/>
      <c r="C1145" s="304"/>
      <c r="D1145" s="297"/>
      <c r="E1145" s="304"/>
      <c r="F1145" s="308"/>
      <c r="G1145" s="304"/>
      <c r="H1145" s="304"/>
    </row>
    <row r="1146" spans="1:8" ht="15">
      <c r="A1146" s="296"/>
      <c r="B1146" s="297"/>
      <c r="C1146" s="304"/>
      <c r="D1146" s="297"/>
      <c r="E1146" s="304"/>
      <c r="F1146" s="308"/>
      <c r="G1146" s="304"/>
      <c r="H1146" s="304"/>
    </row>
    <row r="1147" spans="1:8" ht="15">
      <c r="A1147" s="296"/>
      <c r="B1147" s="297"/>
      <c r="C1147" s="304"/>
      <c r="D1147" s="297"/>
      <c r="E1147" s="304"/>
      <c r="F1147" s="308"/>
      <c r="G1147" s="304"/>
      <c r="H1147" s="304"/>
    </row>
    <row r="1148" spans="1:8" ht="15">
      <c r="A1148" s="296"/>
      <c r="B1148" s="297"/>
      <c r="C1148" s="304"/>
      <c r="D1148" s="297"/>
      <c r="E1148" s="304"/>
      <c r="F1148" s="308"/>
      <c r="G1148" s="304"/>
      <c r="H1148" s="304"/>
    </row>
    <row r="1149" spans="1:8" ht="15">
      <c r="A1149" s="296"/>
      <c r="B1149" s="297"/>
      <c r="C1149" s="304"/>
      <c r="D1149" s="297"/>
      <c r="E1149" s="304"/>
      <c r="F1149" s="308"/>
      <c r="G1149" s="304"/>
      <c r="H1149" s="304"/>
    </row>
    <row r="1150" spans="1:8" ht="15">
      <c r="A1150" s="296"/>
      <c r="B1150" s="297"/>
      <c r="C1150" s="304"/>
      <c r="D1150" s="297"/>
      <c r="E1150" s="304"/>
      <c r="F1150" s="308"/>
      <c r="G1150" s="304"/>
      <c r="H1150" s="304"/>
    </row>
    <row r="1151" spans="1:8" ht="15">
      <c r="A1151" s="296"/>
      <c r="B1151" s="297"/>
      <c r="C1151" s="304"/>
      <c r="D1151" s="297"/>
      <c r="E1151" s="304"/>
      <c r="F1151" s="308"/>
      <c r="G1151" s="304"/>
      <c r="H1151" s="304"/>
    </row>
    <row r="1152" spans="1:8" ht="15">
      <c r="A1152" s="296"/>
      <c r="B1152" s="297"/>
      <c r="C1152" s="304"/>
      <c r="D1152" s="297"/>
      <c r="E1152" s="304"/>
      <c r="F1152" s="308"/>
      <c r="G1152" s="304"/>
      <c r="H1152" s="304"/>
    </row>
    <row r="1153" spans="1:8" ht="15">
      <c r="A1153" s="296"/>
      <c r="B1153" s="297"/>
      <c r="C1153" s="304"/>
      <c r="D1153" s="297"/>
      <c r="E1153" s="304"/>
      <c r="F1153" s="308"/>
      <c r="G1153" s="304"/>
      <c r="H1153" s="304"/>
    </row>
    <row r="1154" spans="1:8" ht="15">
      <c r="A1154" s="296"/>
      <c r="B1154" s="297"/>
      <c r="C1154" s="304"/>
      <c r="D1154" s="297"/>
      <c r="E1154" s="304"/>
      <c r="F1154" s="308"/>
      <c r="G1154" s="304"/>
      <c r="H1154" s="304"/>
    </row>
    <row r="1155" spans="1:8" ht="15">
      <c r="A1155" s="296"/>
      <c r="B1155" s="297"/>
      <c r="C1155" s="304"/>
      <c r="D1155" s="297"/>
      <c r="E1155" s="304"/>
      <c r="F1155" s="308"/>
      <c r="G1155" s="304"/>
      <c r="H1155" s="304"/>
    </row>
    <row r="1156" spans="1:8" ht="15">
      <c r="A1156" s="296"/>
      <c r="B1156" s="297"/>
      <c r="C1156" s="304"/>
      <c r="D1156" s="297"/>
      <c r="E1156" s="304"/>
      <c r="F1156" s="308"/>
      <c r="G1156" s="304"/>
      <c r="H1156" s="304"/>
    </row>
    <row r="1157" spans="1:8" ht="15">
      <c r="A1157" s="296"/>
      <c r="B1157" s="297"/>
      <c r="C1157" s="304"/>
      <c r="D1157" s="297"/>
      <c r="E1157" s="304"/>
      <c r="F1157" s="308"/>
      <c r="G1157" s="304"/>
      <c r="H1157" s="304"/>
    </row>
    <row r="1158" spans="1:8" ht="15">
      <c r="A1158" s="296"/>
      <c r="B1158" s="297"/>
      <c r="C1158" s="304"/>
      <c r="D1158" s="297"/>
      <c r="E1158" s="304"/>
      <c r="F1158" s="308"/>
      <c r="G1158" s="304"/>
      <c r="H1158" s="304"/>
    </row>
    <row r="1159" spans="1:8" ht="15">
      <c r="A1159" s="296"/>
      <c r="B1159" s="297"/>
      <c r="C1159" s="304"/>
      <c r="D1159" s="297"/>
      <c r="E1159" s="304"/>
      <c r="F1159" s="308"/>
      <c r="G1159" s="304"/>
      <c r="H1159" s="304"/>
    </row>
    <row r="1160" spans="1:8" ht="15">
      <c r="A1160" s="296"/>
      <c r="B1160" s="297"/>
      <c r="C1160" s="304"/>
      <c r="D1160" s="297"/>
      <c r="E1160" s="304"/>
      <c r="F1160" s="308"/>
      <c r="G1160" s="304"/>
      <c r="H1160" s="304"/>
    </row>
    <row r="1161" spans="1:8" ht="15">
      <c r="A1161" s="296"/>
      <c r="B1161" s="297"/>
      <c r="C1161" s="304"/>
      <c r="D1161" s="297"/>
      <c r="E1161" s="304"/>
      <c r="F1161" s="308"/>
      <c r="G1161" s="304"/>
      <c r="H1161" s="304"/>
    </row>
    <row r="1162" spans="1:8" ht="15">
      <c r="A1162" s="296"/>
      <c r="B1162" s="297"/>
      <c r="C1162" s="304"/>
      <c r="D1162" s="297"/>
      <c r="E1162" s="304"/>
      <c r="F1162" s="308"/>
      <c r="G1162" s="304"/>
      <c r="H1162" s="304"/>
    </row>
    <row r="1163" spans="1:8" ht="15">
      <c r="A1163" s="296"/>
      <c r="B1163" s="297"/>
      <c r="C1163" s="304"/>
      <c r="D1163" s="297"/>
      <c r="E1163" s="304"/>
      <c r="F1163" s="308"/>
      <c r="G1163" s="304"/>
      <c r="H1163" s="304"/>
    </row>
    <row r="1164" spans="1:8" ht="15">
      <c r="A1164" s="296"/>
      <c r="B1164" s="297"/>
      <c r="C1164" s="304"/>
      <c r="D1164" s="297"/>
      <c r="E1164" s="304"/>
      <c r="F1164" s="308"/>
      <c r="G1164" s="304"/>
      <c r="H1164" s="304"/>
    </row>
    <row r="1165" spans="1:8" ht="15">
      <c r="A1165" s="296"/>
      <c r="B1165" s="297"/>
      <c r="C1165" s="304"/>
      <c r="D1165" s="297"/>
      <c r="E1165" s="304"/>
      <c r="F1165" s="308"/>
      <c r="G1165" s="304"/>
      <c r="H1165" s="304"/>
    </row>
    <row r="1166" spans="1:8" ht="15">
      <c r="A1166" s="296"/>
      <c r="B1166" s="297"/>
      <c r="C1166" s="304"/>
      <c r="D1166" s="297"/>
      <c r="E1166" s="304"/>
      <c r="F1166" s="308"/>
      <c r="G1166" s="304"/>
      <c r="H1166" s="304"/>
    </row>
    <row r="1167" spans="1:8" ht="15">
      <c r="A1167" s="296"/>
      <c r="B1167" s="297"/>
      <c r="C1167" s="304"/>
      <c r="D1167" s="297"/>
      <c r="E1167" s="304"/>
      <c r="F1167" s="308"/>
      <c r="G1167" s="304"/>
      <c r="H1167" s="304"/>
    </row>
    <row r="1168" spans="1:8" ht="15">
      <c r="A1168" s="296"/>
      <c r="B1168" s="297"/>
      <c r="C1168" s="304"/>
      <c r="D1168" s="297"/>
      <c r="E1168" s="304"/>
      <c r="F1168" s="308"/>
      <c r="G1168" s="304"/>
      <c r="H1168" s="304"/>
    </row>
    <row r="1169" spans="1:8" ht="15">
      <c r="A1169" s="296"/>
      <c r="B1169" s="297"/>
      <c r="C1169" s="304"/>
      <c r="D1169" s="297"/>
      <c r="E1169" s="304"/>
      <c r="F1169" s="308"/>
      <c r="G1169" s="304"/>
      <c r="H1169" s="304"/>
    </row>
    <row r="1170" spans="1:8" ht="15">
      <c r="A1170" s="296"/>
      <c r="B1170" s="297"/>
      <c r="C1170" s="304"/>
      <c r="D1170" s="297"/>
      <c r="E1170" s="304"/>
      <c r="F1170" s="308"/>
      <c r="G1170" s="304"/>
      <c r="H1170" s="304"/>
    </row>
    <row r="1171" spans="1:8" ht="15">
      <c r="A1171" s="296"/>
      <c r="B1171" s="297"/>
      <c r="C1171" s="304"/>
      <c r="D1171" s="297"/>
      <c r="E1171" s="304"/>
      <c r="F1171" s="308"/>
      <c r="G1171" s="304"/>
      <c r="H1171" s="304"/>
    </row>
    <row r="1172" spans="1:8" ht="15">
      <c r="A1172" s="296"/>
      <c r="B1172" s="297"/>
      <c r="C1172" s="304"/>
      <c r="D1172" s="297"/>
      <c r="E1172" s="304"/>
      <c r="F1172" s="308"/>
      <c r="G1172" s="304"/>
      <c r="H1172" s="304"/>
    </row>
    <row r="1173" spans="1:8" ht="15">
      <c r="A1173" s="296"/>
      <c r="B1173" s="297"/>
      <c r="C1173" s="304"/>
      <c r="D1173" s="297"/>
      <c r="E1173" s="304"/>
      <c r="F1173" s="308"/>
      <c r="G1173" s="304"/>
      <c r="H1173" s="304"/>
    </row>
    <row r="1174" spans="1:8" ht="15">
      <c r="A1174" s="296"/>
      <c r="B1174" s="297"/>
      <c r="C1174" s="304"/>
      <c r="D1174" s="297"/>
      <c r="E1174" s="304"/>
      <c r="F1174" s="308"/>
      <c r="G1174" s="304"/>
      <c r="H1174" s="304"/>
    </row>
    <row r="1175" spans="1:8" ht="15">
      <c r="A1175" s="296"/>
      <c r="B1175" s="297"/>
      <c r="C1175" s="304"/>
      <c r="D1175" s="297"/>
      <c r="E1175" s="304"/>
      <c r="F1175" s="308"/>
      <c r="G1175" s="304"/>
      <c r="H1175" s="304"/>
    </row>
    <row r="1176" spans="1:8" ht="15">
      <c r="A1176" s="296"/>
      <c r="B1176" s="297"/>
      <c r="C1176" s="304"/>
      <c r="D1176" s="297"/>
      <c r="E1176" s="304"/>
      <c r="F1176" s="308"/>
      <c r="G1176" s="304"/>
      <c r="H1176" s="304"/>
    </row>
    <row r="1177" spans="1:8" ht="15">
      <c r="A1177" s="296"/>
      <c r="B1177" s="297"/>
      <c r="C1177" s="304"/>
      <c r="D1177" s="297"/>
      <c r="E1177" s="304"/>
      <c r="F1177" s="308"/>
      <c r="G1177" s="304"/>
      <c r="H1177" s="304"/>
    </row>
    <row r="1178" spans="1:8" ht="15">
      <c r="A1178" s="296"/>
      <c r="B1178" s="297"/>
      <c r="C1178" s="304"/>
      <c r="D1178" s="297"/>
      <c r="E1178" s="304"/>
      <c r="F1178" s="308"/>
      <c r="G1178" s="304"/>
      <c r="H1178" s="304"/>
    </row>
    <row r="1179" spans="1:8" ht="15">
      <c r="A1179" s="296"/>
      <c r="B1179" s="297"/>
      <c r="C1179" s="304"/>
      <c r="D1179" s="297"/>
      <c r="E1179" s="304"/>
      <c r="F1179" s="308"/>
      <c r="G1179" s="304"/>
      <c r="H1179" s="304"/>
    </row>
    <row r="1180" spans="1:8" ht="15">
      <c r="A1180" s="296"/>
      <c r="B1180" s="297"/>
      <c r="C1180" s="304"/>
      <c r="D1180" s="297"/>
      <c r="E1180" s="304"/>
      <c r="F1180" s="308"/>
      <c r="G1180" s="304"/>
      <c r="H1180" s="304"/>
    </row>
    <row r="1181" spans="1:8" ht="15">
      <c r="A1181" s="296"/>
      <c r="B1181" s="297"/>
      <c r="C1181" s="304"/>
      <c r="D1181" s="297"/>
      <c r="E1181" s="304"/>
      <c r="F1181" s="308"/>
      <c r="G1181" s="304"/>
      <c r="H1181" s="304"/>
    </row>
    <row r="1182" spans="1:8" ht="15">
      <c r="A1182" s="296"/>
      <c r="B1182" s="297"/>
      <c r="C1182" s="304"/>
      <c r="D1182" s="297"/>
      <c r="E1182" s="304"/>
      <c r="F1182" s="308"/>
      <c r="G1182" s="304"/>
      <c r="H1182" s="304"/>
    </row>
    <row r="1183" spans="1:8" ht="15">
      <c r="A1183" s="296"/>
      <c r="B1183" s="297"/>
      <c r="C1183" s="304"/>
      <c r="D1183" s="297"/>
      <c r="E1183" s="304"/>
      <c r="F1183" s="308"/>
      <c r="G1183" s="304"/>
      <c r="H1183" s="304"/>
    </row>
    <row r="1184" spans="1:8" ht="15">
      <c r="A1184" s="296"/>
      <c r="B1184" s="297"/>
      <c r="C1184" s="304"/>
      <c r="D1184" s="297"/>
      <c r="E1184" s="304"/>
      <c r="F1184" s="308"/>
      <c r="G1184" s="304"/>
      <c r="H1184" s="304"/>
    </row>
    <row r="1185" spans="1:8" ht="15">
      <c r="A1185" s="296"/>
      <c r="B1185" s="297"/>
      <c r="C1185" s="304"/>
      <c r="D1185" s="297"/>
      <c r="E1185" s="304"/>
      <c r="F1185" s="308"/>
      <c r="G1185" s="304"/>
      <c r="H1185" s="304"/>
    </row>
    <row r="1186" spans="1:8" ht="15">
      <c r="A1186" s="296"/>
      <c r="B1186" s="297"/>
      <c r="C1186" s="304"/>
      <c r="D1186" s="297"/>
      <c r="E1186" s="304"/>
      <c r="F1186" s="308"/>
      <c r="G1186" s="304"/>
      <c r="H1186" s="304"/>
    </row>
    <row r="1187" spans="1:8" ht="15">
      <c r="A1187" s="296"/>
      <c r="B1187" s="297"/>
      <c r="C1187" s="304"/>
      <c r="D1187" s="297"/>
      <c r="E1187" s="304"/>
      <c r="F1187" s="308"/>
      <c r="G1187" s="304"/>
      <c r="H1187" s="304"/>
    </row>
    <row r="1188" spans="1:8" ht="15">
      <c r="A1188" s="296"/>
      <c r="B1188" s="297"/>
      <c r="C1188" s="304"/>
      <c r="D1188" s="297"/>
      <c r="E1188" s="304"/>
      <c r="F1188" s="308"/>
      <c r="G1188" s="304"/>
      <c r="H1188" s="304"/>
    </row>
    <row r="1189" spans="1:8" ht="15">
      <c r="A1189" s="296"/>
      <c r="B1189" s="297"/>
      <c r="C1189" s="304"/>
      <c r="D1189" s="297"/>
      <c r="E1189" s="304"/>
      <c r="F1189" s="308"/>
      <c r="G1189" s="304"/>
      <c r="H1189" s="304"/>
    </row>
    <row r="1190" spans="1:8" ht="15">
      <c r="A1190" s="296"/>
      <c r="B1190" s="297"/>
      <c r="C1190" s="304"/>
      <c r="D1190" s="297"/>
      <c r="E1190" s="304"/>
      <c r="F1190" s="308"/>
      <c r="G1190" s="304"/>
      <c r="H1190" s="304"/>
    </row>
    <row r="1191" spans="1:8" ht="15">
      <c r="A1191" s="296"/>
      <c r="B1191" s="297"/>
      <c r="C1191" s="304"/>
      <c r="D1191" s="297"/>
      <c r="E1191" s="304"/>
      <c r="F1191" s="308"/>
      <c r="G1191" s="304"/>
      <c r="H1191" s="304"/>
    </row>
    <row r="1192" spans="1:8" ht="15">
      <c r="A1192" s="296"/>
      <c r="B1192" s="297"/>
      <c r="C1192" s="304"/>
      <c r="D1192" s="297"/>
      <c r="E1192" s="304"/>
      <c r="F1192" s="308"/>
      <c r="G1192" s="304"/>
      <c r="H1192" s="304"/>
    </row>
    <row r="1193" spans="1:8" ht="15">
      <c r="A1193" s="296"/>
      <c r="B1193" s="297"/>
      <c r="C1193" s="304"/>
      <c r="D1193" s="297"/>
      <c r="E1193" s="304"/>
      <c r="F1193" s="308"/>
      <c r="G1193" s="304"/>
      <c r="H1193" s="304"/>
    </row>
    <row r="1194" spans="1:8" ht="15">
      <c r="A1194" s="296"/>
      <c r="B1194" s="297"/>
      <c r="C1194" s="304"/>
      <c r="D1194" s="297"/>
      <c r="E1194" s="304"/>
      <c r="F1194" s="308"/>
      <c r="G1194" s="304"/>
      <c r="H1194" s="304"/>
    </row>
    <row r="1195" spans="1:8" ht="15">
      <c r="A1195" s="296"/>
      <c r="B1195" s="297"/>
      <c r="C1195" s="304"/>
      <c r="D1195" s="297"/>
      <c r="E1195" s="304"/>
      <c r="F1195" s="308"/>
      <c r="G1195" s="304"/>
      <c r="H1195" s="304"/>
    </row>
    <row r="1196" spans="1:8" ht="15">
      <c r="A1196" s="296"/>
      <c r="B1196" s="297"/>
      <c r="C1196" s="304"/>
      <c r="D1196" s="297"/>
      <c r="E1196" s="304"/>
      <c r="F1196" s="308"/>
      <c r="G1196" s="304"/>
      <c r="H1196" s="304"/>
    </row>
    <row r="1197" spans="1:8" ht="15">
      <c r="A1197" s="296"/>
      <c r="B1197" s="297"/>
      <c r="C1197" s="304"/>
      <c r="D1197" s="297"/>
      <c r="E1197" s="304"/>
      <c r="F1197" s="308"/>
      <c r="G1197" s="304"/>
      <c r="H1197" s="304"/>
    </row>
    <row r="1198" spans="1:8" ht="15">
      <c r="A1198" s="296"/>
      <c r="B1198" s="297"/>
      <c r="C1198" s="304"/>
      <c r="D1198" s="297"/>
      <c r="E1198" s="304"/>
      <c r="F1198" s="308"/>
      <c r="G1198" s="304"/>
      <c r="H1198" s="304"/>
    </row>
    <row r="1199" spans="1:8" ht="15">
      <c r="A1199" s="296"/>
      <c r="B1199" s="297"/>
      <c r="C1199" s="304"/>
      <c r="D1199" s="297"/>
      <c r="E1199" s="304"/>
      <c r="F1199" s="308"/>
      <c r="G1199" s="304"/>
      <c r="H1199" s="304"/>
    </row>
    <row r="1200" spans="1:8" ht="15">
      <c r="A1200" s="296"/>
      <c r="B1200" s="297"/>
      <c r="C1200" s="304"/>
      <c r="D1200" s="297"/>
      <c r="E1200" s="304"/>
      <c r="F1200" s="308"/>
      <c r="G1200" s="304"/>
      <c r="H1200" s="304"/>
    </row>
    <row r="1201" spans="1:8" ht="15">
      <c r="A1201" s="296"/>
      <c r="B1201" s="297"/>
      <c r="C1201" s="304"/>
      <c r="D1201" s="297"/>
      <c r="E1201" s="304"/>
      <c r="F1201" s="308"/>
      <c r="G1201" s="304"/>
      <c r="H1201" s="304"/>
    </row>
    <row r="1202" spans="1:8" ht="15">
      <c r="A1202" s="296"/>
      <c r="B1202" s="297"/>
      <c r="C1202" s="304"/>
      <c r="D1202" s="297"/>
      <c r="E1202" s="304"/>
      <c r="F1202" s="308"/>
      <c r="G1202" s="304"/>
      <c r="H1202" s="304"/>
    </row>
    <row r="1203" spans="1:8" ht="15">
      <c r="A1203" s="296"/>
      <c r="B1203" s="297"/>
      <c r="C1203" s="304"/>
      <c r="D1203" s="297"/>
      <c r="E1203" s="304"/>
      <c r="F1203" s="308"/>
      <c r="G1203" s="304"/>
      <c r="H1203" s="304"/>
    </row>
    <row r="1204" spans="1:8" ht="15">
      <c r="A1204" s="296"/>
      <c r="B1204" s="297"/>
      <c r="C1204" s="304"/>
      <c r="D1204" s="297"/>
      <c r="E1204" s="304"/>
      <c r="F1204" s="308"/>
      <c r="G1204" s="304"/>
      <c r="H1204" s="304"/>
    </row>
    <row r="1205" spans="1:8" ht="15">
      <c r="A1205" s="296"/>
      <c r="B1205" s="297"/>
      <c r="C1205" s="304"/>
      <c r="D1205" s="297"/>
      <c r="E1205" s="304"/>
      <c r="F1205" s="308"/>
      <c r="G1205" s="304"/>
      <c r="H1205" s="304"/>
    </row>
    <row r="1206" spans="1:8" ht="15">
      <c r="A1206" s="296"/>
      <c r="B1206" s="297"/>
      <c r="C1206" s="304"/>
      <c r="D1206" s="297"/>
      <c r="E1206" s="304"/>
      <c r="F1206" s="308"/>
      <c r="G1206" s="304"/>
      <c r="H1206" s="304"/>
    </row>
    <row r="1207" spans="1:8" ht="15">
      <c r="A1207" s="296"/>
      <c r="B1207" s="297"/>
      <c r="C1207" s="304"/>
      <c r="D1207" s="297"/>
      <c r="E1207" s="304"/>
      <c r="F1207" s="308"/>
      <c r="G1207" s="304"/>
      <c r="H1207" s="304"/>
    </row>
    <row r="1208" spans="1:8" ht="15">
      <c r="A1208" s="296"/>
      <c r="B1208" s="297"/>
      <c r="C1208" s="304"/>
      <c r="D1208" s="297"/>
      <c r="E1208" s="304"/>
      <c r="F1208" s="308"/>
      <c r="G1208" s="304"/>
      <c r="H1208" s="304"/>
    </row>
    <row r="1209" spans="1:8" ht="15">
      <c r="A1209" s="296"/>
      <c r="B1209" s="297"/>
      <c r="C1209" s="304"/>
      <c r="D1209" s="297"/>
      <c r="E1209" s="304"/>
      <c r="F1209" s="308"/>
      <c r="G1209" s="304"/>
      <c r="H1209" s="304"/>
    </row>
    <row r="1210" spans="1:8" ht="15">
      <c r="A1210" s="296"/>
      <c r="B1210" s="297"/>
      <c r="C1210" s="304"/>
      <c r="D1210" s="297"/>
      <c r="E1210" s="304"/>
      <c r="F1210" s="308"/>
      <c r="G1210" s="304"/>
      <c r="H1210" s="304"/>
    </row>
    <row r="1211" spans="1:8" ht="15">
      <c r="A1211" s="296"/>
      <c r="B1211" s="297"/>
      <c r="C1211" s="304"/>
      <c r="D1211" s="297"/>
      <c r="E1211" s="304"/>
      <c r="F1211" s="308"/>
      <c r="G1211" s="304"/>
      <c r="H1211" s="304"/>
    </row>
    <row r="1212" spans="1:8" ht="15">
      <c r="A1212" s="296"/>
      <c r="B1212" s="297"/>
      <c r="C1212" s="304"/>
      <c r="D1212" s="297"/>
      <c r="E1212" s="304"/>
      <c r="F1212" s="308"/>
      <c r="G1212" s="304"/>
      <c r="H1212" s="304"/>
    </row>
    <row r="1213" spans="1:8" ht="15">
      <c r="A1213" s="296"/>
      <c r="B1213" s="297"/>
      <c r="C1213" s="304"/>
      <c r="D1213" s="297"/>
      <c r="E1213" s="304"/>
      <c r="F1213" s="308"/>
      <c r="G1213" s="304"/>
      <c r="H1213" s="304"/>
    </row>
    <row r="1214" spans="1:8" ht="15">
      <c r="A1214" s="296"/>
      <c r="B1214" s="297"/>
      <c r="C1214" s="304"/>
      <c r="D1214" s="297"/>
      <c r="E1214" s="304"/>
      <c r="F1214" s="308"/>
      <c r="G1214" s="304"/>
      <c r="H1214" s="304"/>
    </row>
    <row r="1215" spans="1:8" ht="15">
      <c r="A1215" s="296"/>
      <c r="B1215" s="297"/>
      <c r="C1215" s="304"/>
      <c r="D1215" s="297"/>
      <c r="E1215" s="304"/>
      <c r="F1215" s="308"/>
      <c r="G1215" s="304"/>
      <c r="H1215" s="304"/>
    </row>
    <row r="1216" spans="1:8" ht="15">
      <c r="A1216" s="296"/>
      <c r="B1216" s="297"/>
      <c r="C1216" s="304"/>
      <c r="D1216" s="297"/>
      <c r="E1216" s="304"/>
      <c r="F1216" s="308"/>
      <c r="G1216" s="304"/>
      <c r="H1216" s="304"/>
    </row>
    <row r="1217" spans="1:8" ht="15">
      <c r="A1217" s="296"/>
      <c r="B1217" s="297"/>
      <c r="C1217" s="304"/>
      <c r="D1217" s="297"/>
      <c r="E1217" s="304"/>
      <c r="F1217" s="308"/>
      <c r="G1217" s="304"/>
      <c r="H1217" s="304"/>
    </row>
    <row r="1218" spans="1:8" ht="15">
      <c r="A1218" s="296"/>
      <c r="B1218" s="297"/>
      <c r="C1218" s="304"/>
      <c r="D1218" s="297"/>
      <c r="E1218" s="304"/>
      <c r="F1218" s="308"/>
      <c r="G1218" s="304"/>
      <c r="H1218" s="304"/>
    </row>
    <row r="1219" spans="1:8" ht="15">
      <c r="A1219" s="296"/>
      <c r="B1219" s="297"/>
      <c r="C1219" s="304"/>
      <c r="D1219" s="297"/>
      <c r="E1219" s="304"/>
      <c r="F1219" s="308"/>
      <c r="G1219" s="304"/>
      <c r="H1219" s="304"/>
    </row>
    <row r="1220" spans="1:8" ht="15">
      <c r="A1220" s="296"/>
      <c r="B1220" s="297"/>
      <c r="C1220" s="304"/>
      <c r="D1220" s="297"/>
      <c r="E1220" s="304"/>
      <c r="F1220" s="308"/>
      <c r="G1220" s="304"/>
      <c r="H1220" s="304"/>
    </row>
    <row r="1221" spans="1:8" ht="15">
      <c r="A1221" s="296"/>
      <c r="B1221" s="297"/>
      <c r="C1221" s="304"/>
      <c r="D1221" s="297"/>
      <c r="E1221" s="304"/>
      <c r="F1221" s="308"/>
      <c r="G1221" s="304"/>
      <c r="H1221" s="304"/>
    </row>
    <row r="1222" spans="1:8" ht="15">
      <c r="A1222" s="296"/>
      <c r="B1222" s="297"/>
      <c r="C1222" s="304"/>
      <c r="D1222" s="297"/>
      <c r="E1222" s="304"/>
      <c r="F1222" s="308"/>
      <c r="G1222" s="304"/>
      <c r="H1222" s="304"/>
    </row>
    <row r="1223" spans="1:8" ht="15">
      <c r="A1223" s="296"/>
      <c r="B1223" s="297"/>
      <c r="C1223" s="304"/>
      <c r="D1223" s="297"/>
      <c r="E1223" s="304"/>
      <c r="F1223" s="308"/>
      <c r="G1223" s="304"/>
      <c r="H1223" s="304"/>
    </row>
    <row r="1224" spans="1:8" ht="15">
      <c r="A1224" s="296"/>
      <c r="B1224" s="297"/>
      <c r="C1224" s="304"/>
      <c r="D1224" s="297"/>
      <c r="E1224" s="304"/>
      <c r="F1224" s="308"/>
      <c r="G1224" s="304"/>
      <c r="H1224" s="304"/>
    </row>
    <row r="1225" spans="1:8" ht="15">
      <c r="A1225" s="296"/>
      <c r="B1225" s="297"/>
      <c r="C1225" s="304"/>
      <c r="D1225" s="297"/>
      <c r="E1225" s="304"/>
      <c r="F1225" s="308"/>
      <c r="G1225" s="304"/>
      <c r="H1225" s="304"/>
    </row>
    <row r="1226" spans="1:8" ht="15">
      <c r="A1226" s="296"/>
      <c r="B1226" s="297"/>
      <c r="C1226" s="304"/>
      <c r="D1226" s="297"/>
      <c r="E1226" s="304"/>
      <c r="F1226" s="308"/>
      <c r="G1226" s="304"/>
      <c r="H1226" s="304"/>
    </row>
    <row r="1227" spans="1:8" ht="15">
      <c r="A1227" s="296"/>
      <c r="B1227" s="297"/>
      <c r="C1227" s="304"/>
      <c r="D1227" s="297"/>
      <c r="E1227" s="304"/>
      <c r="F1227" s="308"/>
      <c r="G1227" s="304"/>
      <c r="H1227" s="304"/>
    </row>
    <row r="1228" spans="1:8" ht="15">
      <c r="A1228" s="296"/>
      <c r="B1228" s="297"/>
      <c r="C1228" s="304"/>
      <c r="D1228" s="297"/>
      <c r="E1228" s="304"/>
      <c r="F1228" s="308"/>
      <c r="G1228" s="304"/>
      <c r="H1228" s="304"/>
    </row>
    <row r="1229" spans="1:8" ht="15">
      <c r="A1229" s="296"/>
      <c r="B1229" s="297"/>
      <c r="C1229" s="304"/>
      <c r="D1229" s="297"/>
      <c r="E1229" s="304"/>
      <c r="F1229" s="308"/>
      <c r="G1229" s="304"/>
      <c r="H1229" s="304"/>
    </row>
    <row r="1230" spans="1:8" ht="15">
      <c r="A1230" s="296"/>
      <c r="B1230" s="297"/>
      <c r="C1230" s="304"/>
      <c r="D1230" s="297"/>
      <c r="E1230" s="304"/>
      <c r="F1230" s="308"/>
      <c r="G1230" s="304"/>
      <c r="H1230" s="304"/>
    </row>
    <row r="1231" spans="1:8" ht="15">
      <c r="A1231" s="296"/>
      <c r="B1231" s="297"/>
      <c r="C1231" s="304"/>
      <c r="D1231" s="297"/>
      <c r="E1231" s="304"/>
      <c r="F1231" s="308"/>
      <c r="G1231" s="304"/>
      <c r="H1231" s="304"/>
    </row>
    <row r="1232" spans="1:8" ht="15">
      <c r="A1232" s="296"/>
      <c r="B1232" s="297"/>
      <c r="C1232" s="304"/>
      <c r="D1232" s="297"/>
      <c r="E1232" s="304"/>
      <c r="F1232" s="308"/>
      <c r="G1232" s="304"/>
      <c r="H1232" s="304"/>
    </row>
    <row r="1233" spans="1:8" ht="15">
      <c r="A1233" s="296"/>
      <c r="B1233" s="297"/>
      <c r="C1233" s="304"/>
      <c r="D1233" s="297"/>
      <c r="E1233" s="304"/>
      <c r="F1233" s="308"/>
      <c r="G1233" s="304"/>
      <c r="H1233" s="304"/>
    </row>
    <row r="1234" spans="1:8" ht="15">
      <c r="A1234" s="296"/>
      <c r="B1234" s="297"/>
      <c r="C1234" s="304"/>
      <c r="D1234" s="297"/>
      <c r="E1234" s="304"/>
      <c r="F1234" s="308"/>
      <c r="G1234" s="304"/>
      <c r="H1234" s="304"/>
    </row>
    <row r="1235" spans="1:8" ht="15">
      <c r="A1235" s="296"/>
      <c r="B1235" s="297"/>
      <c r="C1235" s="304"/>
      <c r="D1235" s="297"/>
      <c r="E1235" s="304"/>
      <c r="F1235" s="308"/>
      <c r="G1235" s="304"/>
      <c r="H1235" s="304"/>
    </row>
    <row r="1236" spans="1:8" ht="15">
      <c r="A1236" s="296"/>
      <c r="B1236" s="297"/>
      <c r="C1236" s="304"/>
      <c r="D1236" s="297"/>
      <c r="E1236" s="304"/>
      <c r="F1236" s="308"/>
      <c r="G1236" s="304"/>
      <c r="H1236" s="304"/>
    </row>
    <row r="1237" spans="1:8" ht="15">
      <c r="A1237" s="296"/>
      <c r="B1237" s="297"/>
      <c r="C1237" s="304"/>
      <c r="D1237" s="297"/>
      <c r="E1237" s="304"/>
      <c r="F1237" s="308"/>
      <c r="G1237" s="304"/>
      <c r="H1237" s="304"/>
    </row>
    <row r="1238" spans="1:8" ht="15">
      <c r="A1238" s="296"/>
      <c r="B1238" s="297"/>
      <c r="C1238" s="304"/>
      <c r="D1238" s="297"/>
      <c r="E1238" s="304"/>
      <c r="F1238" s="308"/>
      <c r="G1238" s="304"/>
      <c r="H1238" s="304"/>
    </row>
    <row r="1239" spans="1:8" ht="15">
      <c r="A1239" s="296"/>
      <c r="B1239" s="297"/>
      <c r="C1239" s="304"/>
      <c r="D1239" s="297"/>
      <c r="E1239" s="304"/>
      <c r="F1239" s="308"/>
      <c r="G1239" s="304"/>
      <c r="H1239" s="304"/>
    </row>
    <row r="1240" spans="1:8" ht="15">
      <c r="A1240" s="296"/>
      <c r="B1240" s="297"/>
      <c r="C1240" s="304"/>
      <c r="D1240" s="297"/>
      <c r="E1240" s="304"/>
      <c r="F1240" s="308"/>
      <c r="G1240" s="304"/>
      <c r="H1240" s="304"/>
    </row>
    <row r="1241" spans="1:8" ht="15">
      <c r="A1241" s="296"/>
      <c r="B1241" s="297"/>
      <c r="C1241" s="304"/>
      <c r="D1241" s="297"/>
      <c r="E1241" s="304"/>
      <c r="F1241" s="308"/>
      <c r="G1241" s="304"/>
      <c r="H1241" s="304"/>
    </row>
    <row r="1242" spans="1:8" ht="15">
      <c r="A1242" s="296"/>
      <c r="B1242" s="297"/>
      <c r="C1242" s="304"/>
      <c r="D1242" s="297"/>
      <c r="E1242" s="304"/>
      <c r="F1242" s="308"/>
      <c r="G1242" s="304"/>
      <c r="H1242" s="304"/>
    </row>
    <row r="1243" spans="1:8" ht="15">
      <c r="A1243" s="296"/>
      <c r="B1243" s="297"/>
      <c r="C1243" s="304"/>
      <c r="D1243" s="297"/>
      <c r="E1243" s="304"/>
      <c r="F1243" s="308"/>
      <c r="G1243" s="304"/>
      <c r="H1243" s="304"/>
    </row>
    <row r="1244" spans="1:8" ht="15">
      <c r="A1244" s="296"/>
      <c r="B1244" s="297"/>
      <c r="C1244" s="304"/>
      <c r="D1244" s="297"/>
      <c r="E1244" s="304"/>
      <c r="F1244" s="308"/>
      <c r="G1244" s="304"/>
      <c r="H1244" s="304"/>
    </row>
    <row r="1245" spans="1:8" ht="15">
      <c r="A1245" s="296"/>
      <c r="B1245" s="297"/>
      <c r="C1245" s="304"/>
      <c r="D1245" s="297"/>
      <c r="E1245" s="304"/>
      <c r="F1245" s="308"/>
      <c r="G1245" s="304"/>
      <c r="H1245" s="304"/>
    </row>
    <row r="1246" spans="1:8" ht="15">
      <c r="A1246" s="296"/>
      <c r="B1246" s="297"/>
      <c r="C1246" s="304"/>
      <c r="D1246" s="297"/>
      <c r="E1246" s="304"/>
      <c r="F1246" s="308"/>
      <c r="G1246" s="304"/>
      <c r="H1246" s="304"/>
    </row>
    <row r="1247" spans="1:8" ht="15">
      <c r="A1247" s="296"/>
      <c r="B1247" s="297"/>
      <c r="C1247" s="304"/>
      <c r="D1247" s="297"/>
      <c r="E1247" s="304"/>
      <c r="F1247" s="308"/>
      <c r="G1247" s="304"/>
      <c r="H1247" s="304"/>
    </row>
    <row r="1248" spans="1:8" ht="15">
      <c r="A1248" s="296"/>
      <c r="B1248" s="297"/>
      <c r="C1248" s="304"/>
      <c r="D1248" s="297"/>
      <c r="E1248" s="304"/>
      <c r="F1248" s="308"/>
      <c r="G1248" s="304"/>
      <c r="H1248" s="304"/>
    </row>
    <row r="1249" spans="1:8" ht="15">
      <c r="A1249" s="296"/>
      <c r="B1249" s="297"/>
      <c r="C1249" s="304"/>
      <c r="D1249" s="297"/>
      <c r="E1249" s="304"/>
      <c r="F1249" s="308"/>
      <c r="G1249" s="304"/>
      <c r="H1249" s="304"/>
    </row>
    <row r="1250" spans="1:8" ht="15">
      <c r="A1250" s="296"/>
      <c r="B1250" s="297"/>
      <c r="C1250" s="304"/>
      <c r="D1250" s="297"/>
      <c r="E1250" s="304"/>
      <c r="F1250" s="308"/>
      <c r="G1250" s="304"/>
      <c r="H1250" s="304"/>
    </row>
    <row r="1251" spans="1:8" ht="15">
      <c r="A1251" s="296"/>
      <c r="B1251" s="297"/>
      <c r="C1251" s="304"/>
      <c r="D1251" s="297"/>
      <c r="E1251" s="304"/>
      <c r="F1251" s="308"/>
      <c r="G1251" s="304"/>
      <c r="H1251" s="304"/>
    </row>
    <row r="1252" spans="1:8" ht="15">
      <c r="A1252" s="296"/>
      <c r="B1252" s="297"/>
      <c r="C1252" s="304"/>
      <c r="D1252" s="297"/>
      <c r="E1252" s="304"/>
      <c r="F1252" s="308"/>
      <c r="G1252" s="304"/>
      <c r="H1252" s="304"/>
    </row>
    <row r="1253" spans="1:8" ht="15">
      <c r="A1253" s="296"/>
      <c r="B1253" s="297"/>
      <c r="C1253" s="304"/>
      <c r="D1253" s="297"/>
      <c r="E1253" s="304"/>
      <c r="F1253" s="308"/>
      <c r="G1253" s="304"/>
      <c r="H1253" s="304"/>
    </row>
    <row r="1254" spans="1:8" ht="15">
      <c r="A1254" s="296"/>
      <c r="B1254" s="297"/>
      <c r="C1254" s="304"/>
      <c r="D1254" s="297"/>
      <c r="E1254" s="304"/>
      <c r="F1254" s="308"/>
      <c r="G1254" s="304"/>
      <c r="H1254" s="304"/>
    </row>
    <row r="1255" spans="1:8" ht="15">
      <c r="A1255" s="296"/>
      <c r="B1255" s="297"/>
      <c r="C1255" s="304"/>
      <c r="D1255" s="297"/>
      <c r="E1255" s="304"/>
      <c r="F1255" s="308"/>
      <c r="G1255" s="304"/>
      <c r="H1255" s="304"/>
    </row>
    <row r="1256" spans="1:8" ht="15">
      <c r="A1256" s="296"/>
      <c r="B1256" s="297"/>
      <c r="C1256" s="304"/>
      <c r="D1256" s="297"/>
      <c r="E1256" s="304"/>
      <c r="F1256" s="308"/>
      <c r="G1256" s="304"/>
      <c r="H1256" s="304"/>
    </row>
    <row r="1257" spans="1:8" ht="15">
      <c r="A1257" s="296"/>
      <c r="B1257" s="297"/>
      <c r="C1257" s="304"/>
      <c r="D1257" s="297"/>
      <c r="E1257" s="304"/>
      <c r="F1257" s="308"/>
      <c r="G1257" s="304"/>
      <c r="H1257" s="304"/>
    </row>
    <row r="1258" spans="1:8" ht="15">
      <c r="A1258" s="296"/>
      <c r="B1258" s="297"/>
      <c r="C1258" s="304"/>
      <c r="D1258" s="297"/>
      <c r="E1258" s="304"/>
      <c r="F1258" s="308"/>
      <c r="G1258" s="304"/>
      <c r="H1258" s="304"/>
    </row>
    <row r="1259" spans="1:8" ht="15">
      <c r="A1259" s="296"/>
      <c r="B1259" s="297"/>
      <c r="C1259" s="304"/>
      <c r="D1259" s="297"/>
      <c r="E1259" s="304"/>
      <c r="F1259" s="308"/>
      <c r="G1259" s="304"/>
      <c r="H1259" s="304"/>
    </row>
    <row r="1260" spans="1:8" ht="15">
      <c r="A1260" s="296"/>
      <c r="B1260" s="297"/>
      <c r="C1260" s="304"/>
      <c r="D1260" s="297"/>
      <c r="E1260" s="304"/>
      <c r="F1260" s="308"/>
      <c r="G1260" s="304"/>
      <c r="H1260" s="304"/>
    </row>
    <row r="1261" spans="1:8" ht="15">
      <c r="A1261" s="296"/>
      <c r="B1261" s="297"/>
      <c r="C1261" s="304"/>
      <c r="D1261" s="297"/>
      <c r="E1261" s="304"/>
      <c r="F1261" s="308"/>
      <c r="G1261" s="304"/>
      <c r="H1261" s="304"/>
    </row>
    <row r="1262" spans="1:8" ht="15">
      <c r="A1262" s="296"/>
      <c r="B1262" s="297"/>
      <c r="C1262" s="304"/>
      <c r="D1262" s="297"/>
      <c r="E1262" s="304"/>
      <c r="F1262" s="308"/>
      <c r="G1262" s="304"/>
      <c r="H1262" s="304"/>
    </row>
    <row r="1263" spans="1:8" ht="15">
      <c r="A1263" s="296"/>
      <c r="B1263" s="297"/>
      <c r="C1263" s="304"/>
      <c r="D1263" s="297"/>
      <c r="E1263" s="304"/>
      <c r="F1263" s="308"/>
      <c r="G1263" s="304"/>
      <c r="H1263" s="304"/>
    </row>
    <row r="1264" spans="1:8" ht="15">
      <c r="A1264" s="296"/>
      <c r="B1264" s="297"/>
      <c r="C1264" s="304"/>
      <c r="D1264" s="297"/>
      <c r="E1264" s="304"/>
      <c r="F1264" s="308"/>
      <c r="G1264" s="304"/>
      <c r="H1264" s="304"/>
    </row>
    <row r="1265" spans="1:8" ht="15">
      <c r="A1265" s="296"/>
      <c r="B1265" s="297"/>
      <c r="C1265" s="304"/>
      <c r="D1265" s="297"/>
      <c r="E1265" s="304"/>
      <c r="F1265" s="308"/>
      <c r="G1265" s="304"/>
      <c r="H1265" s="304"/>
    </row>
    <row r="1266" spans="1:8" ht="15">
      <c r="A1266" s="296"/>
      <c r="B1266" s="297"/>
      <c r="C1266" s="304"/>
      <c r="D1266" s="297"/>
      <c r="E1266" s="304"/>
      <c r="F1266" s="308"/>
      <c r="G1266" s="304"/>
      <c r="H1266" s="304"/>
    </row>
    <row r="1267" spans="1:8" ht="15">
      <c r="A1267" s="296"/>
      <c r="B1267" s="297"/>
      <c r="C1267" s="304"/>
      <c r="D1267" s="297"/>
      <c r="E1267" s="304"/>
      <c r="F1267" s="308"/>
      <c r="G1267" s="304"/>
      <c r="H1267" s="304"/>
    </row>
    <row r="1268" spans="1:8" ht="15">
      <c r="A1268" s="296"/>
      <c r="B1268" s="297"/>
      <c r="C1268" s="304"/>
      <c r="D1268" s="297"/>
      <c r="E1268" s="304"/>
      <c r="F1268" s="308"/>
      <c r="G1268" s="304"/>
      <c r="H1268" s="304"/>
    </row>
    <row r="1269" spans="1:8" ht="15">
      <c r="A1269" s="296"/>
      <c r="B1269" s="297"/>
      <c r="C1269" s="304"/>
      <c r="D1269" s="297"/>
      <c r="E1269" s="304"/>
      <c r="F1269" s="308"/>
      <c r="G1269" s="304"/>
      <c r="H1269" s="304"/>
    </row>
    <row r="1270" spans="1:8" ht="15">
      <c r="A1270" s="296"/>
      <c r="B1270" s="297"/>
      <c r="C1270" s="304"/>
      <c r="D1270" s="297"/>
      <c r="E1270" s="304"/>
      <c r="F1270" s="308"/>
      <c r="G1270" s="304"/>
      <c r="H1270" s="304"/>
    </row>
    <row r="1271" spans="1:8" ht="15">
      <c r="A1271" s="296"/>
      <c r="B1271" s="297"/>
      <c r="C1271" s="304"/>
      <c r="D1271" s="297"/>
      <c r="E1271" s="304"/>
      <c r="F1271" s="308"/>
      <c r="G1271" s="304"/>
      <c r="H1271" s="304"/>
    </row>
    <row r="1272" spans="1:8" ht="15">
      <c r="A1272" s="296"/>
      <c r="B1272" s="297"/>
      <c r="C1272" s="304"/>
      <c r="D1272" s="297"/>
      <c r="E1272" s="304"/>
      <c r="F1272" s="308"/>
      <c r="G1272" s="304"/>
      <c r="H1272" s="304"/>
    </row>
    <row r="1273" spans="1:8" ht="15">
      <c r="A1273" s="296"/>
      <c r="B1273" s="297"/>
      <c r="C1273" s="304"/>
      <c r="D1273" s="297"/>
      <c r="E1273" s="304"/>
      <c r="F1273" s="308"/>
      <c r="G1273" s="304"/>
      <c r="H1273" s="304"/>
    </row>
    <row r="1274" spans="1:8" ht="15">
      <c r="A1274" s="296"/>
      <c r="B1274" s="297"/>
      <c r="C1274" s="304"/>
      <c r="D1274" s="297"/>
      <c r="E1274" s="304"/>
      <c r="F1274" s="308"/>
      <c r="G1274" s="304"/>
      <c r="H1274" s="304"/>
    </row>
    <row r="1275" spans="1:8" ht="15">
      <c r="A1275" s="296"/>
      <c r="B1275" s="297"/>
      <c r="C1275" s="304"/>
      <c r="D1275" s="297"/>
      <c r="E1275" s="304"/>
      <c r="F1275" s="308"/>
      <c r="G1275" s="304"/>
      <c r="H1275" s="304"/>
    </row>
    <row r="1276" spans="1:8" ht="15">
      <c r="A1276" s="296"/>
      <c r="B1276" s="297"/>
      <c r="C1276" s="304"/>
      <c r="D1276" s="297"/>
      <c r="E1276" s="304"/>
      <c r="F1276" s="308"/>
      <c r="G1276" s="304"/>
      <c r="H1276" s="304"/>
    </row>
    <row r="1277" spans="1:8" ht="15">
      <c r="A1277" s="296"/>
      <c r="B1277" s="297"/>
      <c r="C1277" s="304"/>
      <c r="D1277" s="297"/>
      <c r="E1277" s="304"/>
      <c r="F1277" s="308"/>
      <c r="G1277" s="304"/>
      <c r="H1277" s="304"/>
    </row>
    <row r="1278" spans="1:8" ht="15">
      <c r="A1278" s="296"/>
      <c r="B1278" s="297"/>
      <c r="C1278" s="304"/>
      <c r="D1278" s="297"/>
      <c r="E1278" s="304"/>
      <c r="F1278" s="308"/>
      <c r="G1278" s="304"/>
      <c r="H1278" s="304"/>
    </row>
    <row r="1279" spans="1:8" ht="15">
      <c r="A1279" s="296"/>
      <c r="B1279" s="297"/>
      <c r="C1279" s="304"/>
      <c r="D1279" s="297"/>
      <c r="E1279" s="304"/>
      <c r="F1279" s="308"/>
      <c r="G1279" s="304"/>
      <c r="H1279" s="304"/>
    </row>
    <row r="1280" spans="1:8" ht="15">
      <c r="A1280" s="296"/>
      <c r="B1280" s="297"/>
      <c r="C1280" s="304"/>
      <c r="D1280" s="297"/>
      <c r="E1280" s="304"/>
      <c r="F1280" s="308"/>
      <c r="G1280" s="304"/>
      <c r="H1280" s="304"/>
    </row>
    <row r="1281" spans="1:8" ht="15">
      <c r="A1281" s="296"/>
      <c r="B1281" s="297"/>
      <c r="C1281" s="304"/>
      <c r="D1281" s="297"/>
      <c r="E1281" s="304"/>
      <c r="F1281" s="308"/>
      <c r="G1281" s="304"/>
      <c r="H1281" s="304"/>
    </row>
    <row r="1282" spans="1:8" ht="15">
      <c r="A1282" s="296"/>
      <c r="B1282" s="297"/>
      <c r="C1282" s="304"/>
      <c r="D1282" s="297"/>
      <c r="E1282" s="304"/>
      <c r="F1282" s="308"/>
      <c r="G1282" s="304"/>
      <c r="H1282" s="304"/>
    </row>
    <row r="1283" spans="1:8" ht="15">
      <c r="A1283" s="296"/>
      <c r="B1283" s="297"/>
      <c r="C1283" s="304"/>
      <c r="D1283" s="297"/>
      <c r="E1283" s="304"/>
      <c r="F1283" s="308"/>
      <c r="G1283" s="304"/>
      <c r="H1283" s="304"/>
    </row>
    <row r="1284" spans="1:8" ht="15">
      <c r="A1284" s="296"/>
      <c r="B1284" s="297"/>
      <c r="C1284" s="304"/>
      <c r="D1284" s="297"/>
      <c r="E1284" s="304"/>
      <c r="F1284" s="308"/>
      <c r="G1284" s="304"/>
      <c r="H1284" s="304"/>
    </row>
    <row r="1285" spans="1:8" ht="15">
      <c r="A1285" s="296"/>
      <c r="B1285" s="297"/>
      <c r="C1285" s="304"/>
      <c r="D1285" s="297"/>
      <c r="E1285" s="304"/>
      <c r="F1285" s="308"/>
      <c r="G1285" s="304"/>
      <c r="H1285" s="304"/>
    </row>
    <row r="1286" spans="1:8" ht="15">
      <c r="A1286" s="296"/>
      <c r="B1286" s="297"/>
      <c r="C1286" s="304"/>
      <c r="D1286" s="297"/>
      <c r="E1286" s="304"/>
      <c r="F1286" s="308"/>
      <c r="G1286" s="304"/>
      <c r="H1286" s="304"/>
    </row>
    <row r="1287" spans="1:8" ht="15">
      <c r="A1287" s="296"/>
      <c r="B1287" s="297"/>
      <c r="C1287" s="304"/>
      <c r="D1287" s="297"/>
      <c r="E1287" s="304"/>
      <c r="F1287" s="308"/>
      <c r="G1287" s="304"/>
      <c r="H1287" s="304"/>
    </row>
    <row r="1288" spans="1:8" ht="15">
      <c r="A1288" s="296"/>
      <c r="B1288" s="297"/>
      <c r="C1288" s="304"/>
      <c r="D1288" s="297"/>
      <c r="E1288" s="304"/>
      <c r="F1288" s="308"/>
      <c r="G1288" s="304"/>
      <c r="H1288" s="304"/>
    </row>
    <row r="1289" spans="1:8" ht="15">
      <c r="A1289" s="296"/>
      <c r="B1289" s="297"/>
      <c r="C1289" s="304"/>
      <c r="D1289" s="297"/>
      <c r="E1289" s="304"/>
      <c r="F1289" s="308"/>
      <c r="G1289" s="304"/>
      <c r="H1289" s="304"/>
    </row>
    <row r="1290" spans="1:8" ht="15">
      <c r="A1290" s="296"/>
      <c r="B1290" s="297"/>
      <c r="C1290" s="304"/>
      <c r="D1290" s="297"/>
      <c r="E1290" s="304"/>
      <c r="F1290" s="308"/>
      <c r="G1290" s="304"/>
      <c r="H1290" s="304"/>
    </row>
    <row r="1291" spans="1:8" ht="15">
      <c r="A1291" s="296"/>
      <c r="B1291" s="297"/>
      <c r="C1291" s="304"/>
      <c r="D1291" s="297"/>
      <c r="E1291" s="304"/>
      <c r="F1291" s="308"/>
      <c r="G1291" s="304"/>
      <c r="H1291" s="304"/>
    </row>
    <row r="1292" spans="1:8" ht="15">
      <c r="A1292" s="296"/>
      <c r="B1292" s="297"/>
      <c r="C1292" s="304"/>
      <c r="D1292" s="297"/>
      <c r="E1292" s="304"/>
      <c r="F1292" s="308"/>
      <c r="G1292" s="304"/>
      <c r="H1292" s="304"/>
    </row>
    <row r="1293" spans="1:8" ht="15">
      <c r="A1293" s="296"/>
      <c r="B1293" s="297"/>
      <c r="C1293" s="304"/>
      <c r="D1293" s="297"/>
      <c r="E1293" s="304"/>
      <c r="F1293" s="308"/>
      <c r="G1293" s="304"/>
      <c r="H1293" s="304"/>
    </row>
    <row r="1294" spans="1:8" ht="15">
      <c r="A1294" s="296"/>
      <c r="B1294" s="297"/>
      <c r="C1294" s="304"/>
      <c r="D1294" s="297"/>
      <c r="E1294" s="304"/>
      <c r="F1294" s="308"/>
      <c r="G1294" s="304"/>
      <c r="H1294" s="304"/>
    </row>
    <row r="1295" spans="1:8" ht="15">
      <c r="A1295" s="296"/>
      <c r="B1295" s="297"/>
      <c r="C1295" s="304"/>
      <c r="D1295" s="297"/>
      <c r="E1295" s="304"/>
      <c r="F1295" s="308"/>
      <c r="G1295" s="304"/>
      <c r="H1295" s="304"/>
    </row>
    <row r="1296" spans="1:8" ht="15">
      <c r="A1296" s="296"/>
      <c r="B1296" s="297"/>
      <c r="C1296" s="304"/>
      <c r="D1296" s="297"/>
      <c r="E1296" s="304"/>
      <c r="F1296" s="308"/>
      <c r="G1296" s="304"/>
      <c r="H1296" s="304"/>
    </row>
    <row r="1297" spans="1:8" ht="15">
      <c r="A1297" s="296"/>
      <c r="B1297" s="297"/>
      <c r="C1297" s="304"/>
      <c r="D1297" s="297"/>
      <c r="E1297" s="304"/>
      <c r="F1297" s="308"/>
      <c r="G1297" s="304"/>
      <c r="H1297" s="304"/>
    </row>
    <row r="1298" spans="1:8" ht="15">
      <c r="A1298" s="296"/>
      <c r="B1298" s="297"/>
      <c r="C1298" s="304"/>
      <c r="D1298" s="297"/>
      <c r="E1298" s="304"/>
      <c r="F1298" s="308"/>
      <c r="G1298" s="304"/>
      <c r="H1298" s="304"/>
    </row>
    <row r="1299" spans="1:8" ht="15">
      <c r="A1299" s="296"/>
      <c r="B1299" s="297"/>
      <c r="C1299" s="304"/>
      <c r="D1299" s="297"/>
      <c r="E1299" s="304"/>
      <c r="F1299" s="308"/>
      <c r="G1299" s="304"/>
      <c r="H1299" s="304"/>
    </row>
    <row r="1300" spans="1:8" ht="15">
      <c r="A1300" s="296"/>
      <c r="B1300" s="297"/>
      <c r="C1300" s="304"/>
      <c r="D1300" s="297"/>
      <c r="E1300" s="304"/>
      <c r="F1300" s="308"/>
      <c r="G1300" s="304"/>
      <c r="H1300" s="304"/>
    </row>
    <row r="1301" spans="1:8" ht="15">
      <c r="A1301" s="296"/>
      <c r="B1301" s="297"/>
      <c r="C1301" s="304"/>
      <c r="D1301" s="297"/>
      <c r="E1301" s="304"/>
      <c r="F1301" s="308"/>
      <c r="G1301" s="304"/>
      <c r="H1301" s="304"/>
    </row>
    <row r="1302" spans="1:8" ht="15">
      <c r="A1302" s="296"/>
      <c r="B1302" s="297"/>
      <c r="C1302" s="304"/>
      <c r="D1302" s="297"/>
      <c r="E1302" s="304"/>
      <c r="F1302" s="308"/>
      <c r="G1302" s="304"/>
      <c r="H1302" s="304"/>
    </row>
    <row r="1303" spans="1:8" ht="15">
      <c r="A1303" s="296"/>
      <c r="B1303" s="297"/>
      <c r="C1303" s="304"/>
      <c r="D1303" s="297"/>
      <c r="E1303" s="304"/>
      <c r="F1303" s="308"/>
      <c r="G1303" s="304"/>
      <c r="H1303" s="304"/>
    </row>
    <row r="1304" spans="1:8" ht="15">
      <c r="A1304" s="296"/>
      <c r="B1304" s="297"/>
      <c r="C1304" s="304"/>
      <c r="D1304" s="297"/>
      <c r="E1304" s="304"/>
      <c r="F1304" s="308"/>
      <c r="G1304" s="304"/>
      <c r="H1304" s="304"/>
    </row>
    <row r="1305" spans="1:8" ht="15">
      <c r="A1305" s="296"/>
      <c r="B1305" s="297"/>
      <c r="C1305" s="304"/>
      <c r="D1305" s="297"/>
      <c r="E1305" s="304"/>
      <c r="F1305" s="308"/>
      <c r="G1305" s="304"/>
      <c r="H1305" s="304"/>
    </row>
    <row r="1306" spans="1:8" ht="15">
      <c r="A1306" s="296"/>
      <c r="B1306" s="297"/>
      <c r="C1306" s="304"/>
      <c r="D1306" s="297"/>
      <c r="E1306" s="304"/>
      <c r="F1306" s="308"/>
      <c r="G1306" s="304"/>
      <c r="H1306" s="304"/>
    </row>
    <row r="1307" spans="1:8" ht="15">
      <c r="A1307" s="296"/>
      <c r="B1307" s="297"/>
      <c r="C1307" s="304"/>
      <c r="D1307" s="297"/>
      <c r="E1307" s="304"/>
      <c r="F1307" s="308"/>
      <c r="G1307" s="304"/>
      <c r="H1307" s="304"/>
    </row>
    <row r="1308" spans="1:8" ht="15">
      <c r="A1308" s="296"/>
      <c r="B1308" s="297"/>
      <c r="C1308" s="304"/>
      <c r="D1308" s="297"/>
      <c r="E1308" s="304"/>
      <c r="F1308" s="308"/>
      <c r="G1308" s="304"/>
      <c r="H1308" s="304"/>
    </row>
    <row r="1309" spans="1:8" ht="15">
      <c r="A1309" s="296"/>
      <c r="B1309" s="297"/>
      <c r="C1309" s="304"/>
      <c r="D1309" s="297"/>
      <c r="E1309" s="304"/>
      <c r="F1309" s="308"/>
      <c r="G1309" s="304"/>
      <c r="H1309" s="304"/>
    </row>
    <row r="1310" spans="1:8" ht="15">
      <c r="A1310" s="296"/>
      <c r="B1310" s="297"/>
      <c r="C1310" s="304"/>
      <c r="D1310" s="297"/>
      <c r="E1310" s="304"/>
      <c r="F1310" s="308"/>
      <c r="G1310" s="304"/>
      <c r="H1310" s="304"/>
    </row>
    <row r="1311" spans="1:8" ht="15">
      <c r="A1311" s="296"/>
      <c r="B1311" s="297"/>
      <c r="C1311" s="304"/>
      <c r="D1311" s="297"/>
      <c r="E1311" s="304"/>
      <c r="F1311" s="308"/>
      <c r="G1311" s="304"/>
      <c r="H1311" s="304"/>
    </row>
    <row r="1312" spans="1:8" ht="15">
      <c r="A1312" s="296"/>
      <c r="B1312" s="297"/>
      <c r="C1312" s="304"/>
      <c r="D1312" s="297"/>
      <c r="E1312" s="304"/>
      <c r="F1312" s="308"/>
      <c r="G1312" s="304"/>
      <c r="H1312" s="304"/>
    </row>
    <row r="1313" spans="1:8" ht="15">
      <c r="A1313" s="296"/>
      <c r="B1313" s="297"/>
      <c r="C1313" s="304"/>
      <c r="D1313" s="297"/>
      <c r="E1313" s="304"/>
      <c r="F1313" s="308"/>
      <c r="G1313" s="304"/>
      <c r="H1313" s="304"/>
    </row>
    <row r="1314" spans="1:8" ht="15">
      <c r="A1314" s="296"/>
      <c r="B1314" s="297"/>
      <c r="C1314" s="304"/>
      <c r="D1314" s="297"/>
      <c r="E1314" s="304"/>
      <c r="F1314" s="308"/>
      <c r="G1314" s="304"/>
      <c r="H1314" s="304"/>
    </row>
    <row r="1315" spans="1:8" ht="15">
      <c r="A1315" s="296"/>
      <c r="B1315" s="297"/>
      <c r="C1315" s="304"/>
      <c r="D1315" s="297"/>
      <c r="E1315" s="304"/>
      <c r="F1315" s="308"/>
      <c r="G1315" s="304"/>
      <c r="H1315" s="304"/>
    </row>
    <row r="1316" spans="1:8" ht="15">
      <c r="A1316" s="296"/>
      <c r="B1316" s="297"/>
      <c r="C1316" s="304"/>
      <c r="D1316" s="297"/>
      <c r="E1316" s="304"/>
      <c r="F1316" s="308"/>
      <c r="G1316" s="304"/>
      <c r="H1316" s="304"/>
    </row>
    <row r="1317" spans="1:8" ht="15">
      <c r="A1317" s="296"/>
      <c r="B1317" s="297"/>
      <c r="C1317" s="304"/>
      <c r="D1317" s="297"/>
      <c r="E1317" s="304"/>
      <c r="F1317" s="308"/>
      <c r="G1317" s="304"/>
      <c r="H1317" s="304"/>
    </row>
    <row r="1318" spans="1:8" ht="15">
      <c r="A1318" s="296"/>
      <c r="B1318" s="297"/>
      <c r="C1318" s="304"/>
      <c r="D1318" s="297"/>
      <c r="E1318" s="304"/>
      <c r="F1318" s="308"/>
      <c r="G1318" s="304"/>
      <c r="H1318" s="304"/>
    </row>
    <row r="1319" spans="1:8" ht="15">
      <c r="A1319" s="296"/>
      <c r="B1319" s="297"/>
      <c r="C1319" s="304"/>
      <c r="D1319" s="297"/>
      <c r="E1319" s="304"/>
      <c r="F1319" s="308"/>
      <c r="G1319" s="304"/>
      <c r="H1319" s="304"/>
    </row>
    <row r="1320" spans="1:8" ht="15">
      <c r="A1320" s="296"/>
      <c r="B1320" s="297"/>
      <c r="C1320" s="304"/>
      <c r="D1320" s="297"/>
      <c r="E1320" s="304"/>
      <c r="F1320" s="308"/>
      <c r="G1320" s="304"/>
      <c r="H1320" s="304"/>
    </row>
    <row r="1321" spans="1:8" ht="15">
      <c r="A1321" s="296"/>
      <c r="B1321" s="297"/>
      <c r="C1321" s="304"/>
      <c r="D1321" s="297"/>
      <c r="E1321" s="304"/>
      <c r="F1321" s="308"/>
      <c r="G1321" s="304"/>
      <c r="H1321" s="304"/>
    </row>
    <row r="1322" spans="1:8" ht="15">
      <c r="A1322" s="296"/>
      <c r="B1322" s="297"/>
      <c r="C1322" s="304"/>
      <c r="D1322" s="297"/>
      <c r="E1322" s="304"/>
      <c r="F1322" s="308"/>
      <c r="G1322" s="304"/>
      <c r="H1322" s="304"/>
    </row>
    <row r="1323" spans="1:8" ht="15">
      <c r="A1323" s="296"/>
      <c r="B1323" s="297"/>
      <c r="C1323" s="304"/>
      <c r="D1323" s="297"/>
      <c r="E1323" s="304"/>
      <c r="F1323" s="308"/>
      <c r="G1323" s="304"/>
      <c r="H1323" s="304"/>
    </row>
    <row r="1324" spans="1:8" ht="15">
      <c r="A1324" s="296"/>
      <c r="B1324" s="297"/>
      <c r="C1324" s="304"/>
      <c r="D1324" s="297"/>
      <c r="E1324" s="304"/>
      <c r="F1324" s="308"/>
      <c r="G1324" s="304"/>
      <c r="H1324" s="304"/>
    </row>
    <row r="1325" spans="1:8" ht="15">
      <c r="A1325" s="296"/>
      <c r="B1325" s="297"/>
      <c r="C1325" s="304"/>
      <c r="D1325" s="297"/>
      <c r="E1325" s="304"/>
      <c r="F1325" s="308"/>
      <c r="G1325" s="304"/>
      <c r="H1325" s="304"/>
    </row>
    <row r="1326" spans="1:8" ht="15">
      <c r="A1326" s="296"/>
      <c r="B1326" s="297"/>
      <c r="C1326" s="304"/>
      <c r="D1326" s="297"/>
      <c r="E1326" s="304"/>
      <c r="F1326" s="308"/>
      <c r="G1326" s="304"/>
      <c r="H1326" s="304"/>
    </row>
    <row r="1327" spans="1:8" ht="15">
      <c r="A1327" s="296"/>
      <c r="B1327" s="297"/>
      <c r="C1327" s="304"/>
      <c r="D1327" s="297"/>
      <c r="E1327" s="304"/>
      <c r="F1327" s="308"/>
      <c r="G1327" s="304"/>
      <c r="H1327" s="304"/>
    </row>
    <row r="1328" spans="1:8" ht="15">
      <c r="A1328" s="296"/>
      <c r="B1328" s="297"/>
      <c r="C1328" s="304"/>
      <c r="D1328" s="297"/>
      <c r="E1328" s="304"/>
      <c r="F1328" s="308"/>
      <c r="G1328" s="304"/>
      <c r="H1328" s="304"/>
    </row>
    <row r="1329" spans="1:8" ht="15">
      <c r="A1329" s="296"/>
      <c r="B1329" s="297"/>
      <c r="C1329" s="304"/>
      <c r="D1329" s="297"/>
      <c r="E1329" s="304"/>
      <c r="F1329" s="308"/>
      <c r="G1329" s="304"/>
      <c r="H1329" s="304"/>
    </row>
    <row r="1330" spans="1:8" ht="15">
      <c r="A1330" s="296"/>
      <c r="B1330" s="297"/>
      <c r="C1330" s="304"/>
      <c r="D1330" s="297"/>
      <c r="E1330" s="304"/>
      <c r="F1330" s="308"/>
      <c r="G1330" s="304"/>
      <c r="H1330" s="304"/>
    </row>
    <row r="1331" spans="1:8" ht="15">
      <c r="A1331" s="296"/>
      <c r="B1331" s="297"/>
      <c r="C1331" s="304"/>
      <c r="D1331" s="297"/>
      <c r="E1331" s="304"/>
      <c r="F1331" s="308"/>
      <c r="G1331" s="304"/>
      <c r="H1331" s="304"/>
    </row>
    <row r="1332" spans="1:8" ht="15">
      <c r="A1332" s="296"/>
      <c r="B1332" s="297"/>
      <c r="C1332" s="304"/>
      <c r="D1332" s="297"/>
      <c r="E1332" s="304"/>
      <c r="F1332" s="308"/>
      <c r="G1332" s="304"/>
      <c r="H1332" s="304"/>
    </row>
    <row r="1333" spans="1:8" ht="15">
      <c r="A1333" s="296"/>
      <c r="B1333" s="297"/>
      <c r="C1333" s="304"/>
      <c r="D1333" s="297"/>
      <c r="E1333" s="304"/>
      <c r="F1333" s="308"/>
      <c r="G1333" s="304"/>
      <c r="H1333" s="304"/>
    </row>
    <row r="1334" spans="1:8" ht="15">
      <c r="A1334" s="296"/>
      <c r="B1334" s="297"/>
      <c r="C1334" s="304"/>
      <c r="D1334" s="297"/>
      <c r="E1334" s="304"/>
      <c r="F1334" s="308"/>
      <c r="G1334" s="304"/>
      <c r="H1334" s="304"/>
    </row>
    <row r="1335" spans="1:8" ht="15">
      <c r="A1335" s="296"/>
      <c r="B1335" s="297"/>
      <c r="C1335" s="304"/>
      <c r="D1335" s="297"/>
      <c r="E1335" s="304"/>
      <c r="F1335" s="308"/>
      <c r="G1335" s="304"/>
      <c r="H1335" s="304"/>
    </row>
    <row r="1336" spans="1:8" ht="15">
      <c r="A1336" s="296"/>
      <c r="B1336" s="297"/>
      <c r="C1336" s="304"/>
      <c r="D1336" s="297"/>
      <c r="E1336" s="304"/>
      <c r="F1336" s="308"/>
      <c r="G1336" s="304"/>
      <c r="H1336" s="304"/>
    </row>
    <row r="1337" spans="1:8" ht="15">
      <c r="A1337" s="296"/>
      <c r="B1337" s="297"/>
      <c r="C1337" s="304"/>
      <c r="D1337" s="297"/>
      <c r="E1337" s="304"/>
      <c r="F1337" s="308"/>
      <c r="G1337" s="304"/>
      <c r="H1337" s="304"/>
    </row>
    <row r="1338" spans="1:8" ht="15">
      <c r="A1338" s="296"/>
      <c r="B1338" s="297"/>
      <c r="C1338" s="304"/>
      <c r="D1338" s="297"/>
      <c r="E1338" s="304"/>
      <c r="F1338" s="308"/>
      <c r="G1338" s="304"/>
      <c r="H1338" s="304"/>
    </row>
    <row r="1339" spans="1:8" ht="15">
      <c r="A1339" s="296"/>
      <c r="B1339" s="297"/>
      <c r="C1339" s="304"/>
      <c r="D1339" s="297"/>
      <c r="E1339" s="304"/>
      <c r="F1339" s="308"/>
      <c r="G1339" s="304"/>
      <c r="H1339" s="304"/>
    </row>
    <row r="1340" spans="1:8" ht="15">
      <c r="A1340" s="296"/>
      <c r="B1340" s="297"/>
      <c r="C1340" s="304"/>
      <c r="D1340" s="297"/>
      <c r="E1340" s="304"/>
      <c r="F1340" s="308"/>
      <c r="G1340" s="304"/>
      <c r="H1340" s="304"/>
    </row>
    <row r="1341" spans="1:8" ht="15">
      <c r="A1341" s="296"/>
      <c r="B1341" s="297"/>
      <c r="C1341" s="304"/>
      <c r="D1341" s="297"/>
      <c r="E1341" s="304"/>
      <c r="F1341" s="308"/>
      <c r="G1341" s="304"/>
      <c r="H1341" s="304"/>
    </row>
    <row r="1342" spans="1:8" ht="15">
      <c r="A1342" s="296"/>
      <c r="B1342" s="297"/>
      <c r="C1342" s="304"/>
      <c r="D1342" s="297"/>
      <c r="E1342" s="304"/>
      <c r="F1342" s="308"/>
      <c r="G1342" s="304"/>
      <c r="H1342" s="304"/>
    </row>
    <row r="1343" spans="1:8" ht="15">
      <c r="A1343" s="296"/>
      <c r="B1343" s="297"/>
      <c r="C1343" s="304"/>
      <c r="D1343" s="297"/>
      <c r="E1343" s="304"/>
      <c r="F1343" s="308"/>
      <c r="G1343" s="304"/>
      <c r="H1343" s="304"/>
    </row>
    <row r="1344" spans="1:8" ht="15">
      <c r="A1344" s="296"/>
      <c r="B1344" s="297"/>
      <c r="C1344" s="304"/>
      <c r="D1344" s="297"/>
      <c r="E1344" s="304"/>
      <c r="F1344" s="308"/>
      <c r="G1344" s="304"/>
      <c r="H1344" s="304"/>
    </row>
    <row r="1345" spans="1:8" ht="15">
      <c r="A1345" s="296"/>
      <c r="B1345" s="297"/>
      <c r="C1345" s="304"/>
      <c r="D1345" s="297"/>
      <c r="E1345" s="304"/>
      <c r="F1345" s="308"/>
      <c r="G1345" s="304"/>
      <c r="H1345" s="304"/>
    </row>
    <row r="1346" spans="1:8" ht="15">
      <c r="A1346" s="296"/>
      <c r="B1346" s="297"/>
      <c r="C1346" s="304"/>
      <c r="D1346" s="297"/>
      <c r="E1346" s="304"/>
      <c r="F1346" s="308"/>
      <c r="G1346" s="304"/>
      <c r="H1346" s="304"/>
    </row>
    <row r="1347" spans="1:8" ht="15">
      <c r="A1347" s="296"/>
      <c r="B1347" s="297"/>
      <c r="C1347" s="304"/>
      <c r="D1347" s="297"/>
      <c r="E1347" s="304"/>
      <c r="F1347" s="308"/>
      <c r="G1347" s="304"/>
      <c r="H1347" s="304"/>
    </row>
    <row r="1348" spans="1:8" ht="15">
      <c r="A1348" s="296"/>
      <c r="B1348" s="297"/>
      <c r="C1348" s="304"/>
      <c r="D1348" s="297"/>
      <c r="E1348" s="304"/>
      <c r="F1348" s="308"/>
      <c r="G1348" s="304"/>
      <c r="H1348" s="304"/>
    </row>
    <row r="1349" spans="1:8" ht="15">
      <c r="A1349" s="296"/>
      <c r="B1349" s="297"/>
      <c r="C1349" s="304"/>
      <c r="D1349" s="297"/>
      <c r="E1349" s="304"/>
      <c r="F1349" s="308"/>
      <c r="G1349" s="304"/>
      <c r="H1349" s="304"/>
    </row>
    <row r="1350" spans="1:8" ht="15">
      <c r="A1350" s="296"/>
      <c r="B1350" s="297"/>
      <c r="C1350" s="304"/>
      <c r="D1350" s="297"/>
      <c r="E1350" s="304"/>
      <c r="F1350" s="308"/>
      <c r="G1350" s="304"/>
      <c r="H1350" s="304"/>
    </row>
    <row r="1351" spans="1:8" ht="15">
      <c r="A1351" s="296"/>
      <c r="B1351" s="297"/>
      <c r="C1351" s="304"/>
      <c r="D1351" s="297"/>
      <c r="E1351" s="304"/>
      <c r="F1351" s="308"/>
      <c r="G1351" s="304"/>
      <c r="H1351" s="304"/>
    </row>
    <row r="1352" spans="1:8" ht="15">
      <c r="A1352" s="296"/>
      <c r="B1352" s="297"/>
      <c r="C1352" s="304"/>
      <c r="D1352" s="297"/>
      <c r="E1352" s="304"/>
      <c r="F1352" s="308"/>
      <c r="G1352" s="304"/>
      <c r="H1352" s="304"/>
    </row>
    <row r="1353" spans="1:8" ht="15">
      <c r="A1353" s="296"/>
      <c r="B1353" s="297"/>
      <c r="C1353" s="304"/>
      <c r="D1353" s="297"/>
      <c r="E1353" s="304"/>
      <c r="F1353" s="308"/>
      <c r="G1353" s="304"/>
      <c r="H1353" s="304"/>
    </row>
    <row r="1354" spans="1:8" ht="15">
      <c r="A1354" s="296"/>
      <c r="B1354" s="297"/>
      <c r="C1354" s="304"/>
      <c r="D1354" s="297"/>
      <c r="E1354" s="304"/>
      <c r="F1354" s="308"/>
      <c r="G1354" s="304"/>
      <c r="H1354" s="304"/>
    </row>
    <row r="1355" spans="1:8" ht="15">
      <c r="A1355" s="296"/>
      <c r="B1355" s="297"/>
      <c r="C1355" s="304"/>
      <c r="D1355" s="297"/>
      <c r="E1355" s="304"/>
      <c r="F1355" s="308"/>
      <c r="G1355" s="304"/>
      <c r="H1355" s="304"/>
    </row>
    <row r="1356" spans="1:8" ht="15">
      <c r="A1356" s="296"/>
      <c r="B1356" s="297"/>
      <c r="C1356" s="304"/>
      <c r="D1356" s="297"/>
      <c r="E1356" s="304"/>
      <c r="F1356" s="308"/>
      <c r="G1356" s="304"/>
      <c r="H1356" s="304"/>
    </row>
    <row r="1357" spans="1:8" ht="15">
      <c r="A1357" s="296"/>
      <c r="B1357" s="297"/>
      <c r="C1357" s="304"/>
      <c r="D1357" s="297"/>
      <c r="E1357" s="304"/>
      <c r="F1357" s="308"/>
      <c r="G1357" s="304"/>
      <c r="H1357" s="304"/>
    </row>
    <row r="1358" spans="1:8" ht="15">
      <c r="A1358" s="296"/>
      <c r="B1358" s="297"/>
      <c r="C1358" s="304"/>
      <c r="D1358" s="297"/>
      <c r="E1358" s="304"/>
      <c r="F1358" s="308"/>
      <c r="G1358" s="304"/>
      <c r="H1358" s="304"/>
    </row>
    <row r="1359" spans="1:8" ht="15">
      <c r="A1359" s="296"/>
      <c r="B1359" s="297"/>
      <c r="C1359" s="304"/>
      <c r="D1359" s="297"/>
      <c r="E1359" s="304"/>
      <c r="F1359" s="308"/>
      <c r="G1359" s="304"/>
      <c r="H1359" s="304"/>
    </row>
    <row r="1360" spans="1:8" ht="15">
      <c r="A1360" s="296"/>
      <c r="B1360" s="297"/>
      <c r="C1360" s="304"/>
      <c r="D1360" s="297"/>
      <c r="E1360" s="304"/>
      <c r="F1360" s="308"/>
      <c r="G1360" s="304"/>
      <c r="H1360" s="304"/>
    </row>
    <row r="1361" spans="1:8" ht="15">
      <c r="A1361" s="296"/>
      <c r="B1361" s="297"/>
      <c r="C1361" s="304"/>
      <c r="D1361" s="297"/>
      <c r="E1361" s="304"/>
      <c r="F1361" s="308"/>
      <c r="G1361" s="304"/>
      <c r="H1361" s="304"/>
    </row>
    <row r="1362" spans="1:8" ht="15">
      <c r="A1362" s="296"/>
      <c r="B1362" s="297"/>
      <c r="C1362" s="304"/>
      <c r="D1362" s="297"/>
      <c r="E1362" s="304"/>
      <c r="F1362" s="308"/>
      <c r="G1362" s="304"/>
      <c r="H1362" s="304"/>
    </row>
    <row r="1363" spans="1:8" ht="15">
      <c r="A1363" s="296"/>
      <c r="B1363" s="297"/>
      <c r="C1363" s="304"/>
      <c r="D1363" s="297"/>
      <c r="E1363" s="304"/>
      <c r="F1363" s="308"/>
      <c r="G1363" s="304"/>
      <c r="H1363" s="304"/>
    </row>
    <row r="1364" spans="1:8" ht="15">
      <c r="A1364" s="296"/>
      <c r="B1364" s="297"/>
      <c r="C1364" s="304"/>
      <c r="D1364" s="297"/>
      <c r="E1364" s="304"/>
      <c r="F1364" s="308"/>
      <c r="G1364" s="304"/>
      <c r="H1364" s="304"/>
    </row>
    <row r="1365" spans="1:8" ht="15">
      <c r="A1365" s="296"/>
      <c r="B1365" s="297"/>
      <c r="C1365" s="304"/>
      <c r="D1365" s="297"/>
      <c r="E1365" s="304"/>
      <c r="F1365" s="308"/>
      <c r="G1365" s="304"/>
      <c r="H1365" s="304"/>
    </row>
    <row r="1366" spans="1:8" ht="15">
      <c r="A1366" s="296"/>
      <c r="B1366" s="297"/>
      <c r="C1366" s="304"/>
      <c r="D1366" s="297"/>
      <c r="E1366" s="304"/>
      <c r="F1366" s="308"/>
      <c r="G1366" s="304"/>
      <c r="H1366" s="304"/>
    </row>
    <row r="1367" spans="1:8" ht="15">
      <c r="A1367" s="296"/>
      <c r="B1367" s="297"/>
      <c r="C1367" s="304"/>
      <c r="D1367" s="297"/>
      <c r="E1367" s="304"/>
      <c r="F1367" s="308"/>
      <c r="G1367" s="304"/>
      <c r="H1367" s="304"/>
    </row>
    <row r="1368" spans="1:8" ht="15">
      <c r="A1368" s="296"/>
      <c r="B1368" s="297"/>
      <c r="C1368" s="304"/>
      <c r="D1368" s="297"/>
      <c r="E1368" s="304"/>
      <c r="F1368" s="308"/>
      <c r="G1368" s="304"/>
      <c r="H1368" s="304"/>
    </row>
    <row r="1369" spans="1:8" ht="15">
      <c r="A1369" s="296"/>
      <c r="B1369" s="297"/>
      <c r="C1369" s="304"/>
      <c r="D1369" s="297"/>
      <c r="E1369" s="304"/>
      <c r="F1369" s="308"/>
      <c r="G1369" s="304"/>
      <c r="H1369" s="304"/>
    </row>
    <row r="1370" spans="1:8" ht="15">
      <c r="A1370" s="296"/>
      <c r="B1370" s="297"/>
      <c r="C1370" s="304"/>
      <c r="D1370" s="297"/>
      <c r="E1370" s="304"/>
      <c r="F1370" s="308"/>
      <c r="G1370" s="304"/>
      <c r="H1370" s="304"/>
    </row>
    <row r="1371" spans="1:8" ht="15">
      <c r="A1371" s="296"/>
      <c r="B1371" s="297"/>
      <c r="C1371" s="304"/>
      <c r="D1371" s="297"/>
      <c r="E1371" s="304"/>
      <c r="F1371" s="308"/>
      <c r="G1371" s="304"/>
      <c r="H1371" s="304"/>
    </row>
    <row r="1372" spans="1:8" ht="15">
      <c r="A1372" s="296"/>
      <c r="B1372" s="297"/>
      <c r="C1372" s="304"/>
      <c r="D1372" s="297"/>
      <c r="E1372" s="304"/>
      <c r="F1372" s="308"/>
      <c r="G1372" s="304"/>
      <c r="H1372" s="304"/>
    </row>
    <row r="1373" spans="1:8" ht="15">
      <c r="A1373" s="296"/>
      <c r="B1373" s="297"/>
      <c r="C1373" s="304"/>
      <c r="D1373" s="297"/>
      <c r="E1373" s="304"/>
      <c r="F1373" s="308"/>
      <c r="G1373" s="304"/>
      <c r="H1373" s="304"/>
    </row>
    <row r="1374" spans="1:8" ht="15">
      <c r="A1374" s="296"/>
      <c r="B1374" s="297"/>
      <c r="C1374" s="304"/>
      <c r="D1374" s="297"/>
      <c r="E1374" s="304"/>
      <c r="F1374" s="308"/>
      <c r="G1374" s="304"/>
      <c r="H1374" s="304"/>
    </row>
    <row r="1375" spans="1:8" ht="15">
      <c r="A1375" s="296"/>
      <c r="B1375" s="297"/>
      <c r="C1375" s="304"/>
      <c r="D1375" s="297"/>
      <c r="E1375" s="304"/>
      <c r="F1375" s="308"/>
      <c r="G1375" s="304"/>
      <c r="H1375" s="304"/>
    </row>
    <row r="1376" spans="1:8" ht="15">
      <c r="A1376" s="296"/>
      <c r="B1376" s="297"/>
      <c r="C1376" s="304"/>
      <c r="D1376" s="297"/>
      <c r="E1376" s="304"/>
      <c r="F1376" s="308"/>
      <c r="G1376" s="304"/>
      <c r="H1376" s="304"/>
    </row>
    <row r="1377" spans="1:8" ht="15">
      <c r="A1377" s="296"/>
      <c r="B1377" s="297"/>
      <c r="C1377" s="304"/>
      <c r="D1377" s="297"/>
      <c r="E1377" s="304"/>
      <c r="F1377" s="308"/>
      <c r="G1377" s="304"/>
      <c r="H1377" s="304"/>
    </row>
    <row r="1378" spans="1:8" ht="15">
      <c r="A1378" s="296"/>
      <c r="B1378" s="297"/>
      <c r="C1378" s="304"/>
      <c r="D1378" s="297"/>
      <c r="E1378" s="304"/>
      <c r="F1378" s="308"/>
      <c r="G1378" s="304"/>
      <c r="H1378" s="304"/>
    </row>
    <row r="1379" spans="1:8" ht="15">
      <c r="A1379" s="296"/>
      <c r="B1379" s="297"/>
      <c r="C1379" s="304"/>
      <c r="D1379" s="297"/>
      <c r="E1379" s="304"/>
      <c r="F1379" s="308"/>
      <c r="G1379" s="304"/>
      <c r="H1379" s="304"/>
    </row>
    <row r="1380" spans="1:8" ht="15">
      <c r="A1380" s="296"/>
      <c r="B1380" s="297"/>
      <c r="C1380" s="304"/>
      <c r="D1380" s="297"/>
      <c r="E1380" s="304"/>
      <c r="F1380" s="308"/>
      <c r="G1380" s="304"/>
      <c r="H1380" s="304"/>
    </row>
    <row r="1381" spans="1:8" ht="15">
      <c r="A1381" s="296"/>
      <c r="B1381" s="297"/>
      <c r="C1381" s="304"/>
      <c r="D1381" s="297"/>
      <c r="E1381" s="304"/>
      <c r="F1381" s="308"/>
      <c r="G1381" s="304"/>
      <c r="H1381" s="304"/>
    </row>
    <row r="1382" spans="1:8" ht="15">
      <c r="A1382" s="296"/>
      <c r="B1382" s="297"/>
      <c r="C1382" s="304"/>
      <c r="D1382" s="297"/>
      <c r="E1382" s="304"/>
      <c r="F1382" s="308"/>
      <c r="G1382" s="304"/>
      <c r="H1382" s="304"/>
    </row>
    <row r="1383" spans="1:8" ht="15">
      <c r="A1383" s="296"/>
      <c r="B1383" s="297"/>
      <c r="C1383" s="304"/>
      <c r="D1383" s="297"/>
      <c r="E1383" s="304"/>
      <c r="F1383" s="308"/>
      <c r="G1383" s="304"/>
      <c r="H1383" s="304"/>
    </row>
    <row r="1384" spans="1:8" ht="15">
      <c r="A1384" s="296"/>
      <c r="B1384" s="297"/>
      <c r="C1384" s="304"/>
      <c r="D1384" s="297"/>
      <c r="E1384" s="304"/>
      <c r="F1384" s="308"/>
      <c r="G1384" s="304"/>
      <c r="H1384" s="304"/>
    </row>
    <row r="1385" spans="1:8" ht="15">
      <c r="A1385" s="296"/>
      <c r="B1385" s="297"/>
      <c r="C1385" s="304"/>
      <c r="D1385" s="297"/>
      <c r="E1385" s="304"/>
      <c r="F1385" s="308"/>
      <c r="G1385" s="304"/>
      <c r="H1385" s="304"/>
    </row>
    <row r="1386" spans="1:8" ht="15">
      <c r="A1386" s="296"/>
      <c r="B1386" s="297"/>
      <c r="C1386" s="304"/>
      <c r="D1386" s="297"/>
      <c r="E1386" s="304"/>
      <c r="F1386" s="308"/>
      <c r="G1386" s="304"/>
      <c r="H1386" s="304"/>
    </row>
    <row r="1387" spans="1:8" ht="15">
      <c r="A1387" s="296"/>
      <c r="B1387" s="297"/>
      <c r="C1387" s="304"/>
      <c r="D1387" s="297"/>
      <c r="E1387" s="304"/>
      <c r="F1387" s="308"/>
      <c r="G1387" s="304"/>
      <c r="H1387" s="304"/>
    </row>
    <row r="1388" spans="1:8" ht="15">
      <c r="A1388" s="296"/>
      <c r="B1388" s="297"/>
      <c r="C1388" s="304"/>
      <c r="D1388" s="297"/>
      <c r="E1388" s="304"/>
      <c r="F1388" s="308"/>
      <c r="G1388" s="304"/>
      <c r="H1388" s="304"/>
    </row>
    <row r="1389" spans="1:8" ht="15">
      <c r="A1389" s="296"/>
      <c r="B1389" s="297"/>
      <c r="C1389" s="304"/>
      <c r="D1389" s="297"/>
      <c r="E1389" s="304"/>
      <c r="F1389" s="308"/>
      <c r="G1389" s="304"/>
      <c r="H1389" s="304"/>
    </row>
    <row r="1390" spans="1:8" ht="15">
      <c r="A1390" s="296"/>
      <c r="B1390" s="297"/>
      <c r="C1390" s="304"/>
      <c r="D1390" s="297"/>
      <c r="E1390" s="304"/>
      <c r="F1390" s="308"/>
      <c r="G1390" s="304"/>
      <c r="H1390" s="304"/>
    </row>
    <row r="1391" spans="1:8" ht="15">
      <c r="A1391" s="296"/>
      <c r="B1391" s="297"/>
      <c r="C1391" s="304"/>
      <c r="D1391" s="297"/>
      <c r="E1391" s="304"/>
      <c r="F1391" s="308"/>
      <c r="G1391" s="304"/>
      <c r="H1391" s="304"/>
    </row>
    <row r="1392" spans="1:8" ht="15">
      <c r="A1392" s="296"/>
      <c r="B1392" s="297"/>
      <c r="C1392" s="304"/>
      <c r="D1392" s="297"/>
      <c r="E1392" s="304"/>
      <c r="F1392" s="308"/>
      <c r="G1392" s="304"/>
      <c r="H1392" s="304"/>
    </row>
    <row r="1393" spans="1:8" ht="15">
      <c r="A1393" s="296"/>
      <c r="B1393" s="297"/>
      <c r="C1393" s="304"/>
      <c r="D1393" s="297"/>
      <c r="E1393" s="304"/>
      <c r="F1393" s="308"/>
      <c r="G1393" s="304"/>
      <c r="H1393" s="304"/>
    </row>
    <row r="1394" spans="1:8" ht="15">
      <c r="A1394" s="296"/>
      <c r="B1394" s="297"/>
      <c r="C1394" s="304"/>
      <c r="D1394" s="297"/>
      <c r="E1394" s="304"/>
      <c r="F1394" s="308"/>
      <c r="G1394" s="304"/>
      <c r="H1394" s="304"/>
    </row>
    <row r="1395" spans="1:8" ht="15">
      <c r="A1395" s="296"/>
      <c r="B1395" s="297"/>
      <c r="C1395" s="304"/>
      <c r="D1395" s="297"/>
      <c r="E1395" s="304"/>
      <c r="F1395" s="308"/>
      <c r="G1395" s="304"/>
      <c r="H1395" s="304"/>
    </row>
    <row r="1396" spans="1:8" ht="15">
      <c r="A1396" s="296"/>
      <c r="B1396" s="297"/>
      <c r="C1396" s="304"/>
      <c r="D1396" s="297"/>
      <c r="E1396" s="304"/>
      <c r="F1396" s="308"/>
      <c r="G1396" s="304"/>
      <c r="H1396" s="304"/>
    </row>
    <row r="1397" spans="1:8" ht="15">
      <c r="A1397" s="296"/>
      <c r="B1397" s="297"/>
      <c r="C1397" s="304"/>
      <c r="D1397" s="297"/>
      <c r="E1397" s="304"/>
      <c r="F1397" s="308"/>
      <c r="G1397" s="304"/>
      <c r="H1397" s="304"/>
    </row>
    <row r="1398" spans="1:8" ht="15">
      <c r="A1398" s="296"/>
      <c r="B1398" s="297"/>
      <c r="C1398" s="304"/>
      <c r="D1398" s="297"/>
      <c r="E1398" s="304"/>
      <c r="F1398" s="308"/>
      <c r="G1398" s="304"/>
      <c r="H1398" s="304"/>
    </row>
    <row r="1399" spans="1:8" ht="15">
      <c r="A1399" s="296"/>
      <c r="B1399" s="297"/>
      <c r="C1399" s="304"/>
      <c r="D1399" s="297"/>
      <c r="E1399" s="304"/>
      <c r="F1399" s="308"/>
      <c r="G1399" s="304"/>
      <c r="H1399" s="304"/>
    </row>
    <row r="1400" spans="1:8" ht="15">
      <c r="A1400" s="296"/>
      <c r="B1400" s="297"/>
      <c r="C1400" s="304"/>
      <c r="D1400" s="297"/>
      <c r="E1400" s="304"/>
      <c r="F1400" s="308"/>
      <c r="G1400" s="304"/>
      <c r="H1400" s="304"/>
    </row>
    <row r="1401" spans="1:8" ht="15">
      <c r="A1401" s="296"/>
      <c r="B1401" s="297"/>
      <c r="C1401" s="304"/>
      <c r="D1401" s="297"/>
      <c r="E1401" s="304"/>
      <c r="F1401" s="308"/>
      <c r="G1401" s="304"/>
      <c r="H1401" s="304"/>
    </row>
    <row r="1402" spans="1:8" ht="15">
      <c r="A1402" s="296"/>
      <c r="B1402" s="297"/>
      <c r="C1402" s="304"/>
      <c r="D1402" s="297"/>
      <c r="E1402" s="304"/>
      <c r="F1402" s="308"/>
      <c r="G1402" s="304"/>
      <c r="H1402" s="304"/>
    </row>
    <row r="1403" spans="1:8" ht="15">
      <c r="A1403" s="296"/>
      <c r="B1403" s="297"/>
      <c r="C1403" s="304"/>
      <c r="D1403" s="297"/>
      <c r="E1403" s="304"/>
      <c r="F1403" s="308"/>
      <c r="G1403" s="304"/>
      <c r="H1403" s="304"/>
    </row>
    <row r="1404" spans="1:8" ht="15">
      <c r="A1404" s="296"/>
      <c r="B1404" s="297"/>
      <c r="C1404" s="304"/>
      <c r="D1404" s="297"/>
      <c r="E1404" s="304"/>
      <c r="F1404" s="308"/>
      <c r="G1404" s="304"/>
      <c r="H1404" s="304"/>
    </row>
    <row r="1405" spans="1:8" ht="15">
      <c r="A1405" s="296"/>
      <c r="B1405" s="297"/>
      <c r="C1405" s="304"/>
      <c r="D1405" s="297"/>
      <c r="E1405" s="304"/>
      <c r="F1405" s="308"/>
      <c r="G1405" s="304"/>
      <c r="H1405" s="304"/>
    </row>
    <row r="1406" spans="1:8" ht="15">
      <c r="A1406" s="296"/>
      <c r="B1406" s="297"/>
      <c r="C1406" s="304"/>
      <c r="D1406" s="297"/>
      <c r="E1406" s="304"/>
      <c r="F1406" s="308"/>
      <c r="G1406" s="304"/>
      <c r="H1406" s="304"/>
    </row>
    <row r="1407" spans="1:8" ht="15">
      <c r="A1407" s="296"/>
      <c r="B1407" s="297"/>
      <c r="C1407" s="304"/>
      <c r="D1407" s="297"/>
      <c r="E1407" s="304"/>
      <c r="F1407" s="308"/>
      <c r="G1407" s="304"/>
      <c r="H1407" s="304"/>
    </row>
    <row r="1408" spans="1:8" ht="15">
      <c r="A1408" s="296"/>
      <c r="B1408" s="297"/>
      <c r="C1408" s="304"/>
      <c r="D1408" s="297"/>
      <c r="E1408" s="304"/>
      <c r="F1408" s="308"/>
      <c r="G1408" s="304"/>
      <c r="H1408" s="304"/>
    </row>
    <row r="1409" spans="1:8" ht="15">
      <c r="A1409" s="296"/>
      <c r="B1409" s="297"/>
      <c r="C1409" s="304"/>
      <c r="D1409" s="297"/>
      <c r="E1409" s="304"/>
      <c r="F1409" s="308"/>
      <c r="G1409" s="304"/>
      <c r="H1409" s="304"/>
    </row>
    <row r="1410" spans="1:8" ht="15">
      <c r="A1410" s="296"/>
      <c r="B1410" s="297"/>
      <c r="C1410" s="304"/>
      <c r="D1410" s="297"/>
      <c r="E1410" s="304"/>
      <c r="F1410" s="308"/>
      <c r="G1410" s="304"/>
      <c r="H1410" s="304"/>
    </row>
    <row r="1411" spans="1:8" ht="15">
      <c r="A1411" s="296"/>
      <c r="B1411" s="297"/>
      <c r="C1411" s="304"/>
      <c r="D1411" s="297"/>
      <c r="E1411" s="304"/>
      <c r="F1411" s="308"/>
      <c r="G1411" s="304"/>
      <c r="H1411" s="304"/>
    </row>
    <row r="1412" spans="1:8" ht="15">
      <c r="A1412" s="296"/>
      <c r="B1412" s="297"/>
      <c r="C1412" s="304"/>
      <c r="D1412" s="297"/>
      <c r="E1412" s="304"/>
      <c r="F1412" s="308"/>
      <c r="G1412" s="304"/>
      <c r="H1412" s="304"/>
    </row>
    <row r="1413" spans="1:8" ht="15">
      <c r="A1413" s="296"/>
      <c r="B1413" s="297"/>
      <c r="C1413" s="304"/>
      <c r="D1413" s="297"/>
      <c r="E1413" s="304"/>
      <c r="F1413" s="308"/>
      <c r="G1413" s="304"/>
      <c r="H1413" s="304"/>
    </row>
    <row r="1414" spans="1:8" ht="15">
      <c r="A1414" s="296"/>
      <c r="B1414" s="297"/>
      <c r="C1414" s="304"/>
      <c r="D1414" s="297"/>
      <c r="E1414" s="304"/>
      <c r="F1414" s="308"/>
      <c r="G1414" s="304"/>
      <c r="H1414" s="304"/>
    </row>
    <row r="1415" spans="1:8" ht="15">
      <c r="A1415" s="296"/>
      <c r="B1415" s="297"/>
      <c r="C1415" s="304"/>
      <c r="D1415" s="297"/>
      <c r="E1415" s="304"/>
      <c r="F1415" s="308"/>
      <c r="G1415" s="304"/>
      <c r="H1415" s="304"/>
    </row>
    <row r="1416" spans="1:8" ht="15">
      <c r="A1416" s="296"/>
      <c r="B1416" s="297"/>
      <c r="C1416" s="304"/>
      <c r="D1416" s="297"/>
      <c r="E1416" s="304"/>
      <c r="F1416" s="308"/>
      <c r="G1416" s="304"/>
      <c r="H1416" s="304"/>
    </row>
    <row r="1417" spans="1:8" ht="15">
      <c r="A1417" s="296"/>
      <c r="B1417" s="297"/>
      <c r="C1417" s="304"/>
      <c r="D1417" s="297"/>
      <c r="E1417" s="304"/>
      <c r="F1417" s="308"/>
      <c r="G1417" s="304"/>
      <c r="H1417" s="304"/>
    </row>
    <row r="1418" spans="1:8" ht="15">
      <c r="A1418" s="296"/>
      <c r="B1418" s="297"/>
      <c r="C1418" s="304"/>
      <c r="D1418" s="297"/>
      <c r="E1418" s="304"/>
      <c r="F1418" s="308"/>
      <c r="G1418" s="304"/>
      <c r="H1418" s="304"/>
    </row>
  </sheetData>
  <conditionalFormatting sqref="D8 D28 D38 D18 D48 D58 D68 D78 D88 D98">
    <cfRule type="cellIs" priority="1" dxfId="2" operator="equal" stopIfTrue="1">
      <formula>"GHOST"</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G113"/>
  <sheetViews>
    <sheetView showZeros="0" workbookViewId="0" topLeftCell="A1">
      <selection activeCell="BD28" sqref="BD28"/>
    </sheetView>
  </sheetViews>
  <sheetFormatPr defaultColWidth="9.140625" defaultRowHeight="12.75"/>
  <cols>
    <col min="1" max="1" width="2.8515625" style="6" customWidth="1"/>
    <col min="2" max="2" width="4.7109375" style="6" customWidth="1"/>
    <col min="3" max="3" width="25.7109375" style="6" hidden="1" customWidth="1"/>
    <col min="4" max="4" width="0.71875" style="6" hidden="1" customWidth="1"/>
    <col min="5" max="5" width="1.28515625" style="6" hidden="1" customWidth="1"/>
    <col min="6" max="6" width="5.421875" style="6" hidden="1" customWidth="1"/>
    <col min="7" max="8" width="8.7109375" style="6" hidden="1" customWidth="1"/>
    <col min="9" max="9" width="25.7109375" style="6" hidden="1" customWidth="1"/>
    <col min="10" max="16" width="6.7109375" style="6" customWidth="1"/>
    <col min="17" max="23" width="7.7109375" style="6" hidden="1" customWidth="1"/>
    <col min="24" max="30" width="6.7109375" style="6" customWidth="1"/>
    <col min="31" max="31" width="5.7109375" style="6" hidden="1" customWidth="1"/>
    <col min="32" max="36" width="6.7109375" style="6" customWidth="1"/>
    <col min="37" max="38" width="5.7109375" style="6" hidden="1" customWidth="1"/>
    <col min="39" max="40" width="6.7109375" style="6" customWidth="1"/>
    <col min="41" max="41" width="5.7109375" style="6" hidden="1" customWidth="1"/>
    <col min="42" max="42" width="6.7109375" style="6" customWidth="1"/>
    <col min="43" max="43" width="5.7109375" style="6" hidden="1" customWidth="1"/>
    <col min="44" max="46" width="6.7109375" style="6" customWidth="1"/>
    <col min="47" max="47" width="4.7109375" style="6" customWidth="1"/>
    <col min="48" max="49" width="6.7109375" style="6" customWidth="1"/>
    <col min="50" max="50" width="7.7109375" style="6" customWidth="1"/>
    <col min="51" max="51" width="6.7109375" style="6" customWidth="1"/>
    <col min="52" max="53" width="0" style="6" hidden="1" customWidth="1"/>
    <col min="54" max="54" width="6.57421875" style="6" customWidth="1"/>
    <col min="55" max="55" width="5.7109375" style="6" customWidth="1"/>
    <col min="56" max="57" width="9.140625" style="6" customWidth="1"/>
    <col min="58" max="58" width="17.8515625" style="6" customWidth="1"/>
    <col min="59" max="16384" width="9.140625" style="6" customWidth="1"/>
  </cols>
  <sheetData>
    <row r="1" spans="1:59" ht="17.25">
      <c r="A1" s="1">
        <v>1</v>
      </c>
      <c r="B1" s="2"/>
      <c r="C1" s="3" t="s">
        <v>0</v>
      </c>
      <c r="D1" s="3"/>
      <c r="E1" s="3"/>
      <c r="F1" s="3"/>
      <c r="G1" s="4"/>
      <c r="H1" s="4"/>
      <c r="I1" s="2"/>
      <c r="J1" s="5" t="s">
        <v>172</v>
      </c>
      <c r="K1" s="2"/>
      <c r="M1" s="7"/>
      <c r="N1" s="2"/>
      <c r="O1" s="2"/>
      <c r="P1" s="4"/>
      <c r="Q1" s="2"/>
      <c r="R1" s="2"/>
      <c r="S1" s="4"/>
      <c r="T1" s="2"/>
      <c r="U1" s="2"/>
      <c r="V1" s="2"/>
      <c r="W1" s="4"/>
      <c r="X1" s="2"/>
      <c r="Y1" s="2"/>
      <c r="Z1" s="2"/>
      <c r="AA1" s="2"/>
      <c r="AB1" s="8"/>
      <c r="AC1" s="8"/>
      <c r="AD1" s="2"/>
      <c r="AE1" s="2"/>
      <c r="AF1" s="2"/>
      <c r="AG1" s="2"/>
      <c r="AH1" s="2"/>
      <c r="AI1" s="9"/>
      <c r="AJ1" s="2"/>
      <c r="AK1" s="10"/>
      <c r="AL1" s="4"/>
      <c r="AM1" s="2"/>
      <c r="AN1" s="10"/>
      <c r="AO1" s="10"/>
      <c r="AP1" s="11"/>
      <c r="AQ1" s="2"/>
      <c r="AR1" s="2"/>
      <c r="AS1" s="2"/>
      <c r="AT1" s="10"/>
      <c r="AU1" s="2"/>
      <c r="AV1" s="4"/>
      <c r="AW1" s="10"/>
      <c r="AX1" s="10"/>
      <c r="AY1" s="2"/>
      <c r="AZ1" s="2"/>
      <c r="BA1" s="10"/>
      <c r="BB1" s="10"/>
      <c r="BC1" s="10"/>
      <c r="BD1" s="12"/>
      <c r="BG1" s="6">
        <v>1</v>
      </c>
    </row>
    <row r="2" spans="1:59" ht="17.25">
      <c r="A2" s="1">
        <v>2</v>
      </c>
      <c r="B2" s="2"/>
      <c r="C2" s="13" t="s">
        <v>1</v>
      </c>
      <c r="D2" s="13"/>
      <c r="E2" s="13"/>
      <c r="F2" s="13"/>
      <c r="G2" s="4"/>
      <c r="H2" s="4"/>
      <c r="I2" s="12" t="s">
        <v>2</v>
      </c>
      <c r="J2" s="390">
        <v>39256</v>
      </c>
      <c r="K2" s="391"/>
      <c r="L2" s="391"/>
      <c r="M2" s="391"/>
      <c r="N2" s="14" t="s">
        <v>3</v>
      </c>
      <c r="O2" s="15"/>
      <c r="Q2" s="2"/>
      <c r="R2" s="2"/>
      <c r="S2" s="2"/>
      <c r="T2" s="2"/>
      <c r="U2" s="2"/>
      <c r="V2" s="2"/>
      <c r="W2" s="4"/>
      <c r="X2" s="2"/>
      <c r="Y2" s="2"/>
      <c r="Z2" s="16"/>
      <c r="AA2" s="16"/>
      <c r="AB2" s="17"/>
      <c r="AC2" s="17"/>
      <c r="AD2" s="12" t="s">
        <v>2</v>
      </c>
      <c r="AE2" s="2"/>
      <c r="AF2" s="2"/>
      <c r="AG2" s="2"/>
      <c r="AH2" s="2"/>
      <c r="AI2" s="9"/>
      <c r="AJ2" s="18" t="s">
        <v>4</v>
      </c>
      <c r="AK2" s="10"/>
      <c r="AL2" s="4"/>
      <c r="AM2" s="2"/>
      <c r="AN2" s="10"/>
      <c r="AO2" s="10"/>
      <c r="AP2" s="9"/>
      <c r="AQ2" s="2"/>
      <c r="AR2" s="19" t="s">
        <v>5</v>
      </c>
      <c r="AS2" s="19"/>
      <c r="AT2" s="19"/>
      <c r="AU2" s="2"/>
      <c r="AV2" s="4"/>
      <c r="AW2" s="10"/>
      <c r="AX2" s="10"/>
      <c r="AY2" s="2"/>
      <c r="AZ2" s="2"/>
      <c r="BA2" s="2"/>
      <c r="BB2" s="2"/>
      <c r="BC2" s="20"/>
      <c r="BD2" s="12"/>
      <c r="BG2" s="6">
        <v>2</v>
      </c>
    </row>
    <row r="3" spans="1:59" ht="18" thickBot="1">
      <c r="A3" s="1">
        <v>3</v>
      </c>
      <c r="B3" s="21"/>
      <c r="C3" s="156"/>
      <c r="D3" s="22"/>
      <c r="E3" s="22"/>
      <c r="F3" s="22"/>
      <c r="G3" s="22"/>
      <c r="H3" s="23"/>
      <c r="I3" s="157">
        <f ca="1">NOW()</f>
        <v>41328.58840821759</v>
      </c>
      <c r="J3" s="23" t="s">
        <v>6</v>
      </c>
      <c r="K3" s="24" t="s">
        <v>7</v>
      </c>
      <c r="L3" s="25"/>
      <c r="M3" s="26"/>
      <c r="N3" s="25"/>
      <c r="O3" s="25"/>
      <c r="P3" s="27"/>
      <c r="Q3" s="28"/>
      <c r="R3" s="24" t="s">
        <v>7</v>
      </c>
      <c r="S3" s="25"/>
      <c r="T3" s="25"/>
      <c r="U3" s="25"/>
      <c r="V3" s="25"/>
      <c r="W3" s="27"/>
      <c r="X3" s="25"/>
      <c r="Y3" s="25"/>
      <c r="Z3" s="25"/>
      <c r="AA3" s="25"/>
      <c r="AB3" s="25"/>
      <c r="AC3" s="392">
        <f ca="1">NOW()</f>
        <v>41328.58840821759</v>
      </c>
      <c r="AD3" s="394"/>
      <c r="AE3" s="28"/>
      <c r="AF3" s="27"/>
      <c r="AG3" s="24" t="s">
        <v>7</v>
      </c>
      <c r="AH3" s="25"/>
      <c r="AI3" s="27"/>
      <c r="AJ3" s="27"/>
      <c r="AK3" s="24" t="s">
        <v>7</v>
      </c>
      <c r="AL3" s="29"/>
      <c r="AM3" s="392">
        <f ca="1">NOW()</f>
        <v>41328.58840821759</v>
      </c>
      <c r="AN3" s="393"/>
      <c r="AO3" s="31"/>
      <c r="AP3" s="25"/>
      <c r="AQ3" s="25"/>
      <c r="AR3" s="24" t="s">
        <v>7</v>
      </c>
      <c r="AS3" s="25"/>
      <c r="AT3" s="27"/>
      <c r="AU3" s="21"/>
      <c r="AV3" s="27"/>
      <c r="AW3" s="30"/>
      <c r="AX3" s="30"/>
      <c r="AY3" s="32"/>
      <c r="AZ3" s="12"/>
      <c r="BA3" s="12"/>
      <c r="BB3" s="12"/>
      <c r="BC3" s="20"/>
      <c r="BD3" s="12"/>
      <c r="BG3" s="6">
        <v>3</v>
      </c>
    </row>
    <row r="4" spans="1:59" ht="12" customHeight="1" thickBot="1" thickTop="1">
      <c r="A4" s="1">
        <v>4</v>
      </c>
      <c r="B4" s="33"/>
      <c r="C4" s="34"/>
      <c r="D4" s="34"/>
      <c r="E4" s="34"/>
      <c r="F4" s="34"/>
      <c r="G4" s="34"/>
      <c r="H4" s="34"/>
      <c r="I4" s="33"/>
      <c r="J4" s="35" t="s">
        <v>8</v>
      </c>
      <c r="K4" s="33" t="str">
        <f>C5</f>
        <v>Three Flags Blue</v>
      </c>
      <c r="L4" s="33"/>
      <c r="M4" s="33"/>
      <c r="N4" s="33"/>
      <c r="O4" s="33"/>
      <c r="P4" s="34"/>
      <c r="Q4" s="36" t="s">
        <v>25</v>
      </c>
      <c r="R4" s="33"/>
      <c r="S4" s="34"/>
      <c r="T4" s="34"/>
      <c r="U4" s="33"/>
      <c r="V4" s="33"/>
      <c r="W4" s="34"/>
      <c r="X4" s="33"/>
      <c r="Y4" s="33"/>
      <c r="Z4" s="33"/>
      <c r="AA4" s="33"/>
      <c r="AB4" s="34"/>
      <c r="AC4" s="34"/>
      <c r="AD4" s="37"/>
      <c r="AE4" s="38"/>
      <c r="AF4" s="35" t="s">
        <v>8</v>
      </c>
      <c r="AG4" s="34" t="str">
        <f>C5</f>
        <v>Three Flags Blue</v>
      </c>
      <c r="AH4" s="39"/>
      <c r="AI4" s="40"/>
      <c r="AJ4" s="41"/>
      <c r="AK4" s="34"/>
      <c r="AL4" s="34"/>
      <c r="AM4" s="41"/>
      <c r="AN4" s="41"/>
      <c r="AO4" s="41"/>
      <c r="AP4" s="41"/>
      <c r="AQ4" s="33"/>
      <c r="AR4" s="33"/>
      <c r="AS4" s="41"/>
      <c r="AT4" s="34"/>
      <c r="AU4" s="33"/>
      <c r="AV4" s="41"/>
      <c r="AW4" s="33"/>
      <c r="AX4" s="33"/>
      <c r="AY4" s="42"/>
      <c r="AZ4" s="42"/>
      <c r="BA4" s="42"/>
      <c r="BB4" s="42"/>
      <c r="BC4" s="43"/>
      <c r="BD4" s="12"/>
      <c r="BG4" s="6">
        <v>4</v>
      </c>
    </row>
    <row r="5" spans="1:59" ht="15" customHeight="1">
      <c r="A5" s="1">
        <v>5</v>
      </c>
      <c r="B5" s="44" t="s">
        <v>8</v>
      </c>
      <c r="C5" s="155" t="s">
        <v>76</v>
      </c>
      <c r="D5" s="45"/>
      <c r="E5" s="45"/>
      <c r="F5" s="45"/>
      <c r="G5" s="46"/>
      <c r="H5" s="46"/>
      <c r="I5" s="47"/>
      <c r="J5" s="48"/>
      <c r="K5" s="49" t="s">
        <v>9</v>
      </c>
      <c r="L5" s="50"/>
      <c r="M5" s="51"/>
      <c r="N5" s="49" t="s">
        <v>10</v>
      </c>
      <c r="O5" s="52"/>
      <c r="P5" s="53" t="s">
        <v>11</v>
      </c>
      <c r="Q5" s="54"/>
      <c r="R5" s="55" t="s">
        <v>12</v>
      </c>
      <c r="S5" s="56"/>
      <c r="T5" s="54"/>
      <c r="U5" s="57" t="s">
        <v>13</v>
      </c>
      <c r="V5" s="56"/>
      <c r="W5" s="58" t="s">
        <v>11</v>
      </c>
      <c r="X5" s="51"/>
      <c r="Y5" s="55" t="s">
        <v>14</v>
      </c>
      <c r="Z5" s="50"/>
      <c r="AA5" s="384" t="s">
        <v>15</v>
      </c>
      <c r="AB5" s="385"/>
      <c r="AC5" s="386"/>
      <c r="AD5" s="59"/>
      <c r="AE5" s="60"/>
      <c r="AF5" s="53" t="s">
        <v>16</v>
      </c>
      <c r="AG5" s="53" t="s">
        <v>17</v>
      </c>
      <c r="AH5" s="61" t="s">
        <v>18</v>
      </c>
      <c r="AI5" s="53" t="s">
        <v>19</v>
      </c>
      <c r="AJ5" s="62" t="s">
        <v>19</v>
      </c>
      <c r="AK5" s="53" t="s">
        <v>19</v>
      </c>
      <c r="AL5" s="53" t="s">
        <v>19</v>
      </c>
      <c r="AM5" s="62" t="s">
        <v>20</v>
      </c>
      <c r="AN5" s="62"/>
      <c r="AO5" s="53" t="s">
        <v>21</v>
      </c>
      <c r="AP5" s="59"/>
      <c r="AQ5" s="53" t="s">
        <v>22</v>
      </c>
      <c r="AR5" s="53" t="s">
        <v>22</v>
      </c>
      <c r="AS5" s="62" t="s">
        <v>23</v>
      </c>
      <c r="AT5" s="53"/>
      <c r="AU5" s="44" t="s">
        <v>8</v>
      </c>
      <c r="AV5" s="53" t="s">
        <v>24</v>
      </c>
      <c r="AW5" s="62" t="s">
        <v>24</v>
      </c>
      <c r="AX5" s="63"/>
      <c r="AY5" s="42"/>
      <c r="AZ5" s="42"/>
      <c r="BA5" s="42"/>
      <c r="BB5" s="42"/>
      <c r="BC5" s="43"/>
      <c r="BD5" s="12"/>
      <c r="BG5" s="6">
        <v>5</v>
      </c>
    </row>
    <row r="6" spans="1:59" ht="13.5" customHeight="1">
      <c r="A6" s="1">
        <v>6</v>
      </c>
      <c r="B6" s="64">
        <v>1</v>
      </c>
      <c r="C6" s="65"/>
      <c r="D6" s="65"/>
      <c r="E6" s="66"/>
      <c r="F6" s="66"/>
      <c r="G6" s="66"/>
      <c r="H6" s="46"/>
      <c r="I6" s="47"/>
      <c r="J6" s="67"/>
      <c r="K6" s="68"/>
      <c r="L6" s="69"/>
      <c r="M6" s="67"/>
      <c r="N6" s="68"/>
      <c r="O6" s="70"/>
      <c r="P6" s="53" t="s">
        <v>26</v>
      </c>
      <c r="Q6" s="67"/>
      <c r="R6" s="68"/>
      <c r="S6" s="69"/>
      <c r="T6" s="67"/>
      <c r="U6" s="68"/>
      <c r="V6" s="69"/>
      <c r="W6" s="58" t="s">
        <v>26</v>
      </c>
      <c r="X6" s="67"/>
      <c r="Y6" s="68"/>
      <c r="Z6" s="69"/>
      <c r="AA6" s="71" t="s">
        <v>27</v>
      </c>
      <c r="AB6" s="72" t="s">
        <v>28</v>
      </c>
      <c r="AC6" s="73" t="s">
        <v>29</v>
      </c>
      <c r="AD6" s="74" t="s">
        <v>30</v>
      </c>
      <c r="AE6" s="60" t="s">
        <v>31</v>
      </c>
      <c r="AF6" s="53" t="s">
        <v>32</v>
      </c>
      <c r="AG6" s="53" t="s">
        <v>33</v>
      </c>
      <c r="AH6" s="75" t="s">
        <v>34</v>
      </c>
      <c r="AI6" s="73" t="s">
        <v>35</v>
      </c>
      <c r="AJ6" s="73" t="s">
        <v>35</v>
      </c>
      <c r="AK6" s="73" t="s">
        <v>35</v>
      </c>
      <c r="AL6" s="73" t="s">
        <v>35</v>
      </c>
      <c r="AM6" s="62" t="s">
        <v>36</v>
      </c>
      <c r="AN6" s="62" t="s">
        <v>36</v>
      </c>
      <c r="AO6" s="53" t="s">
        <v>37</v>
      </c>
      <c r="AP6" s="74" t="s">
        <v>30</v>
      </c>
      <c r="AQ6" s="53" t="s">
        <v>21</v>
      </c>
      <c r="AR6" s="53" t="s">
        <v>36</v>
      </c>
      <c r="AS6" s="62" t="s">
        <v>38</v>
      </c>
      <c r="AT6" s="53" t="s">
        <v>38</v>
      </c>
      <c r="AU6" s="64">
        <v>1</v>
      </c>
      <c r="AV6" s="53" t="s">
        <v>23</v>
      </c>
      <c r="AW6" s="53" t="s">
        <v>39</v>
      </c>
      <c r="AX6" s="76" t="s">
        <v>40</v>
      </c>
      <c r="AY6" s="58"/>
      <c r="AZ6" s="42"/>
      <c r="BA6" s="42"/>
      <c r="BB6" s="42"/>
      <c r="BC6" s="43"/>
      <c r="BD6" s="12"/>
      <c r="BF6" s="77"/>
      <c r="BG6" s="6">
        <v>6</v>
      </c>
    </row>
    <row r="7" spans="1:59" ht="15" customHeight="1">
      <c r="A7" s="1">
        <v>7</v>
      </c>
      <c r="B7" s="78"/>
      <c r="C7" s="79" t="s">
        <v>41</v>
      </c>
      <c r="D7" s="80"/>
      <c r="E7" s="80"/>
      <c r="F7" s="81" t="s">
        <v>42</v>
      </c>
      <c r="G7" s="82" t="s">
        <v>43</v>
      </c>
      <c r="H7" s="82" t="s">
        <v>44</v>
      </c>
      <c r="I7" s="83" t="s">
        <v>45</v>
      </c>
      <c r="J7" s="48" t="s">
        <v>39</v>
      </c>
      <c r="K7" s="55" t="s">
        <v>46</v>
      </c>
      <c r="L7" s="84" t="s">
        <v>26</v>
      </c>
      <c r="M7" s="48" t="s">
        <v>39</v>
      </c>
      <c r="N7" s="55" t="s">
        <v>46</v>
      </c>
      <c r="O7" s="55" t="s">
        <v>26</v>
      </c>
      <c r="P7" s="85" t="s">
        <v>47</v>
      </c>
      <c r="Q7" s="48" t="s">
        <v>39</v>
      </c>
      <c r="R7" s="55" t="s">
        <v>46</v>
      </c>
      <c r="S7" s="84" t="s">
        <v>26</v>
      </c>
      <c r="T7" s="48" t="s">
        <v>39</v>
      </c>
      <c r="U7" s="55" t="s">
        <v>46</v>
      </c>
      <c r="V7" s="84" t="s">
        <v>26</v>
      </c>
      <c r="W7" s="58" t="s">
        <v>47</v>
      </c>
      <c r="X7" s="48" t="s">
        <v>39</v>
      </c>
      <c r="Y7" s="55" t="s">
        <v>46</v>
      </c>
      <c r="Z7" s="84" t="s">
        <v>26</v>
      </c>
      <c r="AA7" s="84"/>
      <c r="AB7" s="85"/>
      <c r="AC7" s="85"/>
      <c r="AD7" s="86" t="s">
        <v>48</v>
      </c>
      <c r="AE7" s="87"/>
      <c r="AF7" s="85" t="s">
        <v>49</v>
      </c>
      <c r="AG7" s="85" t="s">
        <v>49</v>
      </c>
      <c r="AH7" s="88" t="s">
        <v>50</v>
      </c>
      <c r="AI7" s="85" t="s">
        <v>51</v>
      </c>
      <c r="AJ7" s="85" t="s">
        <v>51</v>
      </c>
      <c r="AK7" s="85" t="s">
        <v>51</v>
      </c>
      <c r="AL7" s="85" t="s">
        <v>51</v>
      </c>
      <c r="AM7" s="88" t="s">
        <v>26</v>
      </c>
      <c r="AN7" s="88" t="s">
        <v>52</v>
      </c>
      <c r="AO7" s="85" t="s">
        <v>53</v>
      </c>
      <c r="AP7" s="86" t="s">
        <v>48</v>
      </c>
      <c r="AQ7" s="85" t="s">
        <v>37</v>
      </c>
      <c r="AR7" s="85" t="s">
        <v>26</v>
      </c>
      <c r="AS7" s="62" t="s">
        <v>54</v>
      </c>
      <c r="AT7" s="85" t="s">
        <v>52</v>
      </c>
      <c r="AU7" s="78"/>
      <c r="AV7" s="85" t="s">
        <v>26</v>
      </c>
      <c r="AW7" s="85" t="s">
        <v>26</v>
      </c>
      <c r="AX7" s="89" t="s">
        <v>55</v>
      </c>
      <c r="AY7" s="58"/>
      <c r="AZ7" s="42"/>
      <c r="BA7" s="42"/>
      <c r="BB7" s="77"/>
      <c r="BC7" s="77"/>
      <c r="BD7" s="12"/>
      <c r="BF7" s="72"/>
      <c r="BG7" s="6">
        <v>7</v>
      </c>
    </row>
    <row r="8" spans="1:59" ht="15" customHeight="1">
      <c r="A8" s="1">
        <v>8</v>
      </c>
      <c r="B8" s="158">
        <v>1</v>
      </c>
      <c r="C8" s="159" t="s">
        <v>67</v>
      </c>
      <c r="D8" s="159"/>
      <c r="E8" s="159"/>
      <c r="F8" s="159"/>
      <c r="G8" s="159" t="s">
        <v>66</v>
      </c>
      <c r="H8" s="159" t="s">
        <v>68</v>
      </c>
      <c r="I8" s="159" t="s">
        <v>69</v>
      </c>
      <c r="J8" s="91"/>
      <c r="K8" s="92"/>
      <c r="L8" s="92">
        <f>J8+K8</f>
        <v>0</v>
      </c>
      <c r="M8" s="91"/>
      <c r="N8" s="92"/>
      <c r="O8" s="92">
        <f>M8+N8</f>
        <v>0</v>
      </c>
      <c r="P8" s="93"/>
      <c r="Q8" s="94"/>
      <c r="R8" s="86"/>
      <c r="S8" s="92">
        <v>0</v>
      </c>
      <c r="T8" s="94"/>
      <c r="U8" s="86"/>
      <c r="V8" s="92">
        <v>0</v>
      </c>
      <c r="W8" s="95"/>
      <c r="X8" s="91"/>
      <c r="Y8" s="92"/>
      <c r="Z8" s="92">
        <f>X8+Y8</f>
        <v>0</v>
      </c>
      <c r="AA8" s="96"/>
      <c r="AB8" s="92"/>
      <c r="AC8" s="92"/>
      <c r="AD8" s="93"/>
      <c r="AE8" s="60"/>
      <c r="AF8" s="97"/>
      <c r="AG8" s="97"/>
      <c r="AH8" s="98"/>
      <c r="AI8" s="50"/>
      <c r="AJ8" s="50"/>
      <c r="AK8" s="48"/>
      <c r="AL8" s="48"/>
      <c r="AM8" s="93"/>
      <c r="AN8" s="99"/>
      <c r="AO8" s="100"/>
      <c r="AP8" s="93"/>
      <c r="AQ8" s="93"/>
      <c r="AR8" s="93"/>
      <c r="AS8" s="93"/>
      <c r="AT8" s="99"/>
      <c r="AU8" s="158">
        <v>1</v>
      </c>
      <c r="AV8" s="101">
        <f>L8+O8+Z8-AA8-AB8+SUM(AF8:AJ8)</f>
        <v>0</v>
      </c>
      <c r="AW8" s="92">
        <f>L8+O8+Z8</f>
        <v>0</v>
      </c>
      <c r="AX8" s="102" t="str">
        <f>IF(AW8&gt;0,"","CLEAR")</f>
        <v>CLEAR</v>
      </c>
      <c r="AY8" s="91"/>
      <c r="AZ8" s="42"/>
      <c r="BA8" s="42"/>
      <c r="BB8" s="77"/>
      <c r="BC8" s="77"/>
      <c r="BD8" s="12"/>
      <c r="BE8" s="103"/>
      <c r="BG8" s="6">
        <v>8</v>
      </c>
    </row>
    <row r="9" spans="1:59" ht="15" customHeight="1">
      <c r="A9" s="1">
        <v>9</v>
      </c>
      <c r="B9" s="158">
        <v>2</v>
      </c>
      <c r="C9" s="159" t="s">
        <v>70</v>
      </c>
      <c r="D9" s="159"/>
      <c r="E9" s="159"/>
      <c r="F9" s="159"/>
      <c r="G9" s="159" t="s">
        <v>66</v>
      </c>
      <c r="H9" s="159" t="s">
        <v>68</v>
      </c>
      <c r="I9" s="159" t="s">
        <v>71</v>
      </c>
      <c r="J9" s="91"/>
      <c r="K9" s="92"/>
      <c r="L9" s="92">
        <f>J9+K9</f>
        <v>0</v>
      </c>
      <c r="M9" s="91"/>
      <c r="N9" s="92"/>
      <c r="O9" s="92">
        <f>M9+N9</f>
        <v>0</v>
      </c>
      <c r="P9" s="104"/>
      <c r="Q9" s="94"/>
      <c r="R9" s="86"/>
      <c r="S9" s="92">
        <v>0</v>
      </c>
      <c r="T9" s="94"/>
      <c r="U9" s="86"/>
      <c r="V9" s="92">
        <v>0</v>
      </c>
      <c r="W9" s="105"/>
      <c r="X9" s="91"/>
      <c r="Y9" s="92"/>
      <c r="Z9" s="92">
        <f>X9+Y9</f>
        <v>0</v>
      </c>
      <c r="AA9" s="106"/>
      <c r="AB9" s="92"/>
      <c r="AC9" s="92"/>
      <c r="AD9" s="104"/>
      <c r="AE9" s="60"/>
      <c r="AF9" s="97"/>
      <c r="AG9" s="107"/>
      <c r="AH9" s="98"/>
      <c r="AI9" s="50"/>
      <c r="AJ9" s="50"/>
      <c r="AK9" s="48"/>
      <c r="AL9" s="48"/>
      <c r="AM9" s="104"/>
      <c r="AN9" s="62"/>
      <c r="AO9" s="100"/>
      <c r="AP9" s="104"/>
      <c r="AQ9" s="104"/>
      <c r="AR9" s="104"/>
      <c r="AS9" s="104"/>
      <c r="AT9" s="53"/>
      <c r="AU9" s="158">
        <v>2</v>
      </c>
      <c r="AV9" s="101">
        <f>L9+O9+Z9-AA9-AB9+SUM(AF9:AJ9)</f>
        <v>0</v>
      </c>
      <c r="AW9" s="92">
        <f>L9+O9+Z9</f>
        <v>0</v>
      </c>
      <c r="AX9" s="108" t="str">
        <f>IF(AW9&gt;0,"","CLEAR")</f>
        <v>CLEAR</v>
      </c>
      <c r="AY9" s="91"/>
      <c r="AZ9" s="42"/>
      <c r="BA9" s="42"/>
      <c r="BB9" s="77"/>
      <c r="BC9" s="77"/>
      <c r="BD9" s="12"/>
      <c r="BE9" s="103"/>
      <c r="BG9" s="6">
        <v>9</v>
      </c>
    </row>
    <row r="10" spans="1:59" ht="15" customHeight="1">
      <c r="A10" s="1">
        <v>10</v>
      </c>
      <c r="B10" s="158">
        <v>3</v>
      </c>
      <c r="C10" s="159" t="s">
        <v>72</v>
      </c>
      <c r="D10" s="159"/>
      <c r="E10" s="159"/>
      <c r="F10" s="159"/>
      <c r="G10" s="159" t="s">
        <v>65</v>
      </c>
      <c r="H10" s="159" t="s">
        <v>68</v>
      </c>
      <c r="I10" s="159" t="s">
        <v>73</v>
      </c>
      <c r="J10" s="91"/>
      <c r="K10" s="92"/>
      <c r="L10" s="92">
        <f>J10+K10</f>
        <v>0</v>
      </c>
      <c r="M10" s="91"/>
      <c r="N10" s="92"/>
      <c r="O10" s="92">
        <f>M10+N10</f>
        <v>0</v>
      </c>
      <c r="P10" s="104"/>
      <c r="Q10" s="109"/>
      <c r="R10" s="86"/>
      <c r="S10" s="92">
        <v>0</v>
      </c>
      <c r="T10" s="94"/>
      <c r="U10" s="86"/>
      <c r="V10" s="92">
        <v>0</v>
      </c>
      <c r="W10" s="105"/>
      <c r="X10" s="91"/>
      <c r="Y10" s="92"/>
      <c r="Z10" s="92">
        <f>X10+Y10</f>
        <v>0</v>
      </c>
      <c r="AA10" s="106"/>
      <c r="AB10" s="92"/>
      <c r="AC10" s="92"/>
      <c r="AD10" s="104"/>
      <c r="AE10" s="60"/>
      <c r="AF10" s="97"/>
      <c r="AG10" s="107"/>
      <c r="AH10" s="98"/>
      <c r="AI10" s="50"/>
      <c r="AJ10" s="50"/>
      <c r="AK10" s="48"/>
      <c r="AL10" s="48"/>
      <c r="AM10" s="104"/>
      <c r="AN10" s="110"/>
      <c r="AO10" s="100"/>
      <c r="AP10" s="104"/>
      <c r="AQ10" s="104"/>
      <c r="AR10" s="104"/>
      <c r="AS10" s="104"/>
      <c r="AT10" s="111"/>
      <c r="AU10" s="158">
        <v>3</v>
      </c>
      <c r="AV10" s="101">
        <f>L10+O10+Z10-AA10-AB10+SUM(AF10:AJ10)</f>
        <v>0</v>
      </c>
      <c r="AW10" s="92">
        <f>L10+O10+Z10</f>
        <v>0</v>
      </c>
      <c r="AX10" s="108" t="str">
        <f>IF(AW10&gt;0,"","CLEAR")</f>
        <v>CLEAR</v>
      </c>
      <c r="AY10" s="91"/>
      <c r="AZ10" s="42"/>
      <c r="BA10" s="42"/>
      <c r="BB10" s="77"/>
      <c r="BC10" s="77"/>
      <c r="BD10" s="12"/>
      <c r="BE10" s="103"/>
      <c r="BG10" s="6">
        <v>10</v>
      </c>
    </row>
    <row r="11" spans="1:59" ht="15" customHeight="1">
      <c r="A11" s="1">
        <v>11</v>
      </c>
      <c r="B11" s="158">
        <v>4</v>
      </c>
      <c r="C11" s="159"/>
      <c r="D11" s="159"/>
      <c r="E11" s="159"/>
      <c r="F11" s="159"/>
      <c r="G11" s="159"/>
      <c r="H11" s="159"/>
      <c r="I11" s="159"/>
      <c r="J11" s="91"/>
      <c r="K11" s="92"/>
      <c r="L11" s="92">
        <f>J11+K11</f>
        <v>0</v>
      </c>
      <c r="M11" s="91"/>
      <c r="N11" s="92"/>
      <c r="O11" s="92">
        <f>M11+N11</f>
        <v>0</v>
      </c>
      <c r="P11" s="104"/>
      <c r="Q11" s="94"/>
      <c r="R11" s="86"/>
      <c r="S11" s="92">
        <v>0</v>
      </c>
      <c r="T11" s="94"/>
      <c r="U11" s="86"/>
      <c r="V11" s="92">
        <v>0</v>
      </c>
      <c r="W11" s="105"/>
      <c r="X11" s="91"/>
      <c r="Y11" s="92"/>
      <c r="Z11" s="92">
        <f>X11+Y11</f>
        <v>0</v>
      </c>
      <c r="AA11" s="106"/>
      <c r="AB11" s="92"/>
      <c r="AC11" s="92"/>
      <c r="AD11" s="104"/>
      <c r="AE11" s="60"/>
      <c r="AF11" s="97"/>
      <c r="AG11" s="107"/>
      <c r="AH11" s="112"/>
      <c r="AI11" s="113"/>
      <c r="AJ11" s="113"/>
      <c r="AK11" s="114"/>
      <c r="AL11" s="114"/>
      <c r="AM11" s="104"/>
      <c r="AN11" s="62"/>
      <c r="AO11" s="100"/>
      <c r="AP11" s="104"/>
      <c r="AQ11" s="104"/>
      <c r="AR11" s="104"/>
      <c r="AS11" s="104"/>
      <c r="AT11" s="53"/>
      <c r="AU11" s="158">
        <v>4</v>
      </c>
      <c r="AV11" s="101">
        <f>L11+O11+Z11-AA11-AB11+SUM(AF11:AJ11)</f>
        <v>0</v>
      </c>
      <c r="AW11" s="92">
        <f>L11+O11+Z11</f>
        <v>0</v>
      </c>
      <c r="AX11" s="108" t="str">
        <f>IF(AW11&gt;0,"","CLEAR")</f>
        <v>CLEAR</v>
      </c>
      <c r="AY11" s="91"/>
      <c r="AZ11" s="42"/>
      <c r="BA11" s="42"/>
      <c r="BB11" s="77"/>
      <c r="BC11" s="77"/>
      <c r="BD11" s="12"/>
      <c r="BE11" s="103"/>
      <c r="BG11" s="6">
        <v>11</v>
      </c>
    </row>
    <row r="12" spans="1:59" ht="15" customHeight="1">
      <c r="A12" s="1">
        <v>12</v>
      </c>
      <c r="B12" s="158">
        <v>5</v>
      </c>
      <c r="C12" s="159" t="s">
        <v>74</v>
      </c>
      <c r="D12" s="159"/>
      <c r="E12" s="159"/>
      <c r="F12" s="159"/>
      <c r="G12" s="159" t="s">
        <v>63</v>
      </c>
      <c r="H12" s="159" t="s">
        <v>75</v>
      </c>
      <c r="I12" s="159"/>
      <c r="J12" s="115"/>
      <c r="K12" s="116" t="s">
        <v>59</v>
      </c>
      <c r="L12" s="117"/>
      <c r="M12" s="115"/>
      <c r="N12" s="116" t="s">
        <v>59</v>
      </c>
      <c r="O12" s="117"/>
      <c r="P12" s="118"/>
      <c r="Q12" s="115"/>
      <c r="R12" s="119" t="s">
        <v>59</v>
      </c>
      <c r="S12" s="117"/>
      <c r="T12" s="115"/>
      <c r="U12" s="119" t="s">
        <v>59</v>
      </c>
      <c r="V12" s="120"/>
      <c r="W12" s="121"/>
      <c r="X12" s="115"/>
      <c r="Y12" s="116" t="s">
        <v>59</v>
      </c>
      <c r="Z12" s="117"/>
      <c r="AA12" s="105" t="s">
        <v>60</v>
      </c>
      <c r="AB12" s="122" t="s">
        <v>60</v>
      </c>
      <c r="AC12" s="122" t="s">
        <v>60</v>
      </c>
      <c r="AD12" s="118"/>
      <c r="AE12" s="60"/>
      <c r="AF12" s="90"/>
      <c r="AG12" s="100"/>
      <c r="AH12" s="123" t="s">
        <v>61</v>
      </c>
      <c r="AI12" s="100"/>
      <c r="AJ12" s="82"/>
      <c r="AK12" s="100"/>
      <c r="AL12" s="102"/>
      <c r="AM12" s="118"/>
      <c r="AN12" s="62"/>
      <c r="AO12" s="87"/>
      <c r="AP12" s="118"/>
      <c r="AQ12" s="118"/>
      <c r="AR12" s="118"/>
      <c r="AS12" s="118"/>
      <c r="AT12" s="53"/>
      <c r="AU12" s="158">
        <v>5</v>
      </c>
      <c r="AV12" s="124"/>
      <c r="AW12" s="125"/>
      <c r="AX12" s="126"/>
      <c r="AY12" s="91"/>
      <c r="AZ12" s="42"/>
      <c r="BA12" s="42"/>
      <c r="BB12" s="77"/>
      <c r="BC12" s="77"/>
      <c r="BD12" s="12"/>
      <c r="BE12" s="103"/>
      <c r="BG12" s="6">
        <v>12</v>
      </c>
    </row>
    <row r="13" spans="1:59" ht="15" customHeight="1" thickBot="1">
      <c r="A13" s="1">
        <v>13</v>
      </c>
      <c r="B13" s="127"/>
      <c r="C13" s="128"/>
      <c r="D13" s="129"/>
      <c r="E13" s="129"/>
      <c r="F13" s="130"/>
      <c r="G13" s="131"/>
      <c r="H13" s="131"/>
      <c r="I13" s="132"/>
      <c r="J13" s="133"/>
      <c r="K13" s="134" t="s">
        <v>6</v>
      </c>
      <c r="L13" s="135">
        <f>SUM(L8:L11)-MAX(L8:L11)</f>
        <v>0</v>
      </c>
      <c r="M13" s="133"/>
      <c r="N13" s="134" t="s">
        <v>6</v>
      </c>
      <c r="O13" s="135">
        <f>SUM(O8:O11)-MAX(O8:O11)</f>
        <v>0</v>
      </c>
      <c r="P13" s="135">
        <f>L13+O13-AA13</f>
        <v>0</v>
      </c>
      <c r="Q13" s="136"/>
      <c r="R13" s="134" t="s">
        <v>6</v>
      </c>
      <c r="S13" s="135">
        <v>0</v>
      </c>
      <c r="T13" s="136"/>
      <c r="U13" s="134" t="s">
        <v>6</v>
      </c>
      <c r="V13" s="135">
        <v>0</v>
      </c>
      <c r="W13" s="135">
        <v>-1.3</v>
      </c>
      <c r="X13" s="133"/>
      <c r="Y13" s="134" t="s">
        <v>6</v>
      </c>
      <c r="Z13" s="135">
        <f>SUM(Z8:Z11)-MAX(Z8:Z11)</f>
        <v>0</v>
      </c>
      <c r="AA13" s="135">
        <f>SUM(AA8:AA11)</f>
        <v>0</v>
      </c>
      <c r="AB13" s="135">
        <v>0</v>
      </c>
      <c r="AC13" s="135">
        <f>SUM(AC8:AC11)</f>
        <v>0</v>
      </c>
      <c r="AD13" s="135">
        <f>P13+Z13-AC13</f>
        <v>0</v>
      </c>
      <c r="AE13" s="137"/>
      <c r="AF13" s="138"/>
      <c r="AG13" s="138"/>
      <c r="AH13" s="135">
        <f>SUM(AH8:AH11)</f>
        <v>0</v>
      </c>
      <c r="AI13" s="139" t="s">
        <v>62</v>
      </c>
      <c r="AJ13" s="138"/>
      <c r="AK13" s="140"/>
      <c r="AL13" s="141"/>
      <c r="AM13" s="142">
        <f>SUM(AF8:AG12)+AH13+SUM(AI8:AJ12)</f>
        <v>0</v>
      </c>
      <c r="AN13" s="143"/>
      <c r="AO13" s="135">
        <v>0</v>
      </c>
      <c r="AP13" s="144">
        <f>AD13</f>
        <v>0</v>
      </c>
      <c r="AQ13" s="135">
        <v>0</v>
      </c>
      <c r="AR13" s="135">
        <f>AM13/4</f>
        <v>0</v>
      </c>
      <c r="AS13" s="135">
        <f>AP13+AR13</f>
        <v>0</v>
      </c>
      <c r="AT13" s="145"/>
      <c r="AU13" s="127"/>
      <c r="AV13" s="146"/>
      <c r="AW13" s="147"/>
      <c r="AX13" s="148"/>
      <c r="AY13" s="42"/>
      <c r="AZ13" s="42"/>
      <c r="BA13" s="42"/>
      <c r="BB13" s="42"/>
      <c r="BC13" s="43"/>
      <c r="BD13" s="12"/>
      <c r="BE13" s="103"/>
      <c r="BG13" s="6">
        <v>13</v>
      </c>
    </row>
    <row r="14" spans="1:59" ht="12" customHeight="1" thickBot="1">
      <c r="A14" s="1">
        <v>14</v>
      </c>
      <c r="B14" s="33"/>
      <c r="C14" s="34"/>
      <c r="D14" s="34"/>
      <c r="E14" s="34"/>
      <c r="F14" s="34"/>
      <c r="G14" s="34"/>
      <c r="H14" s="34"/>
      <c r="I14" s="33"/>
      <c r="J14" s="35" t="s">
        <v>8</v>
      </c>
      <c r="K14" s="33" t="str">
        <f>C15</f>
        <v>Three Flags Purple</v>
      </c>
      <c r="L14" s="33"/>
      <c r="M14" s="33"/>
      <c r="N14" s="33"/>
      <c r="O14" s="33"/>
      <c r="P14" s="34"/>
      <c r="Q14" s="36" t="s">
        <v>25</v>
      </c>
      <c r="R14" s="33"/>
      <c r="S14" s="34"/>
      <c r="T14" s="34"/>
      <c r="U14" s="33"/>
      <c r="V14" s="33"/>
      <c r="W14" s="34"/>
      <c r="X14" s="33"/>
      <c r="Y14" s="33"/>
      <c r="Z14" s="33"/>
      <c r="AA14" s="33"/>
      <c r="AB14" s="34"/>
      <c r="AC14" s="34"/>
      <c r="AD14" s="37"/>
      <c r="AE14" s="38"/>
      <c r="AF14" s="35" t="s">
        <v>8</v>
      </c>
      <c r="AG14" s="34" t="str">
        <f>C15</f>
        <v>Three Flags Purple</v>
      </c>
      <c r="AH14" s="39"/>
      <c r="AI14" s="40"/>
      <c r="AJ14" s="41"/>
      <c r="AK14" s="34"/>
      <c r="AL14" s="34"/>
      <c r="AM14" s="41"/>
      <c r="AN14" s="41"/>
      <c r="AO14" s="41"/>
      <c r="AP14" s="41"/>
      <c r="AQ14" s="33"/>
      <c r="AR14" s="33"/>
      <c r="AS14" s="41"/>
      <c r="AT14" s="34"/>
      <c r="AU14" s="33"/>
      <c r="AV14" s="41"/>
      <c r="AW14" s="33"/>
      <c r="AX14" s="33"/>
      <c r="AY14" s="42"/>
      <c r="AZ14" s="42"/>
      <c r="BA14" s="42"/>
      <c r="BB14" s="42"/>
      <c r="BC14" s="43"/>
      <c r="BD14" s="12"/>
      <c r="BG14" s="6">
        <v>14</v>
      </c>
    </row>
    <row r="15" spans="1:59" ht="15" customHeight="1">
      <c r="A15" s="1">
        <v>15</v>
      </c>
      <c r="B15" s="44" t="s">
        <v>8</v>
      </c>
      <c r="C15" s="155" t="s">
        <v>77</v>
      </c>
      <c r="D15" s="45"/>
      <c r="E15" s="45"/>
      <c r="F15" s="45"/>
      <c r="G15" s="46"/>
      <c r="H15" s="46"/>
      <c r="I15" s="47"/>
      <c r="J15" s="48"/>
      <c r="K15" s="49" t="s">
        <v>9</v>
      </c>
      <c r="L15" s="50"/>
      <c r="M15" s="51"/>
      <c r="N15" s="49" t="s">
        <v>10</v>
      </c>
      <c r="O15" s="52"/>
      <c r="P15" s="53" t="s">
        <v>11</v>
      </c>
      <c r="Q15" s="54"/>
      <c r="R15" s="55" t="s">
        <v>12</v>
      </c>
      <c r="S15" s="56"/>
      <c r="T15" s="54"/>
      <c r="U15" s="57" t="s">
        <v>13</v>
      </c>
      <c r="V15" s="56"/>
      <c r="W15" s="58" t="s">
        <v>11</v>
      </c>
      <c r="X15" s="51"/>
      <c r="Y15" s="55" t="s">
        <v>14</v>
      </c>
      <c r="Z15" s="50"/>
      <c r="AA15" s="384" t="s">
        <v>15</v>
      </c>
      <c r="AB15" s="385"/>
      <c r="AC15" s="386"/>
      <c r="AD15" s="59"/>
      <c r="AE15" s="60"/>
      <c r="AF15" s="53" t="s">
        <v>16</v>
      </c>
      <c r="AG15" s="53" t="s">
        <v>17</v>
      </c>
      <c r="AH15" s="61" t="s">
        <v>18</v>
      </c>
      <c r="AI15" s="53" t="s">
        <v>19</v>
      </c>
      <c r="AJ15" s="62" t="s">
        <v>19</v>
      </c>
      <c r="AK15" s="53" t="s">
        <v>19</v>
      </c>
      <c r="AL15" s="53" t="s">
        <v>19</v>
      </c>
      <c r="AM15" s="62" t="s">
        <v>20</v>
      </c>
      <c r="AN15" s="62"/>
      <c r="AO15" s="53" t="s">
        <v>21</v>
      </c>
      <c r="AP15" s="59"/>
      <c r="AQ15" s="53" t="s">
        <v>22</v>
      </c>
      <c r="AR15" s="53" t="s">
        <v>22</v>
      </c>
      <c r="AS15" s="62" t="s">
        <v>23</v>
      </c>
      <c r="AT15" s="53"/>
      <c r="AU15" s="44" t="s">
        <v>8</v>
      </c>
      <c r="AV15" s="53" t="s">
        <v>24</v>
      </c>
      <c r="AW15" s="62" t="s">
        <v>24</v>
      </c>
      <c r="AX15" s="63"/>
      <c r="AY15" s="42"/>
      <c r="AZ15" s="42"/>
      <c r="BA15" s="42"/>
      <c r="BB15" s="42"/>
      <c r="BC15" s="43"/>
      <c r="BD15" s="12"/>
      <c r="BG15" s="6">
        <v>15</v>
      </c>
    </row>
    <row r="16" spans="1:59" ht="13.5" customHeight="1">
      <c r="A16" s="1">
        <v>16</v>
      </c>
      <c r="B16" s="64">
        <v>2</v>
      </c>
      <c r="C16" s="65"/>
      <c r="D16" s="65"/>
      <c r="E16" s="66"/>
      <c r="F16" s="66"/>
      <c r="G16" s="66"/>
      <c r="H16" s="46"/>
      <c r="I16" s="47"/>
      <c r="J16" s="67"/>
      <c r="K16" s="68"/>
      <c r="L16" s="69"/>
      <c r="M16" s="67"/>
      <c r="N16" s="68"/>
      <c r="O16" s="70"/>
      <c r="P16" s="53" t="s">
        <v>26</v>
      </c>
      <c r="Q16" s="67"/>
      <c r="R16" s="68"/>
      <c r="S16" s="69"/>
      <c r="T16" s="67"/>
      <c r="U16" s="68"/>
      <c r="V16" s="69"/>
      <c r="W16" s="58" t="s">
        <v>26</v>
      </c>
      <c r="X16" s="67"/>
      <c r="Y16" s="68"/>
      <c r="Z16" s="69"/>
      <c r="AA16" s="71" t="s">
        <v>27</v>
      </c>
      <c r="AB16" s="72" t="s">
        <v>28</v>
      </c>
      <c r="AC16" s="73" t="s">
        <v>29</v>
      </c>
      <c r="AD16" s="74" t="s">
        <v>30</v>
      </c>
      <c r="AE16" s="60" t="s">
        <v>31</v>
      </c>
      <c r="AF16" s="53" t="s">
        <v>32</v>
      </c>
      <c r="AG16" s="53" t="s">
        <v>33</v>
      </c>
      <c r="AH16" s="75" t="s">
        <v>34</v>
      </c>
      <c r="AI16" s="73" t="s">
        <v>35</v>
      </c>
      <c r="AJ16" s="73" t="s">
        <v>35</v>
      </c>
      <c r="AK16" s="73" t="s">
        <v>35</v>
      </c>
      <c r="AL16" s="73" t="s">
        <v>35</v>
      </c>
      <c r="AM16" s="62" t="s">
        <v>36</v>
      </c>
      <c r="AN16" s="62" t="s">
        <v>36</v>
      </c>
      <c r="AO16" s="53" t="s">
        <v>37</v>
      </c>
      <c r="AP16" s="74" t="s">
        <v>30</v>
      </c>
      <c r="AQ16" s="53" t="s">
        <v>21</v>
      </c>
      <c r="AR16" s="53" t="s">
        <v>36</v>
      </c>
      <c r="AS16" s="62" t="s">
        <v>38</v>
      </c>
      <c r="AT16" s="53" t="s">
        <v>38</v>
      </c>
      <c r="AU16" s="64">
        <v>2</v>
      </c>
      <c r="AV16" s="53" t="s">
        <v>23</v>
      </c>
      <c r="AW16" s="53" t="s">
        <v>39</v>
      </c>
      <c r="AX16" s="76" t="s">
        <v>40</v>
      </c>
      <c r="AY16" s="58"/>
      <c r="AZ16" s="42"/>
      <c r="BA16" s="42"/>
      <c r="BB16" s="42"/>
      <c r="BC16" s="43"/>
      <c r="BD16" s="12"/>
      <c r="BF16" s="77"/>
      <c r="BG16" s="6">
        <v>16</v>
      </c>
    </row>
    <row r="17" spans="1:59" ht="15" customHeight="1">
      <c r="A17" s="1">
        <v>17</v>
      </c>
      <c r="B17" s="78"/>
      <c r="C17" s="79" t="s">
        <v>41</v>
      </c>
      <c r="D17" s="80"/>
      <c r="E17" s="80"/>
      <c r="F17" s="81" t="s">
        <v>42</v>
      </c>
      <c r="G17" s="82" t="s">
        <v>43</v>
      </c>
      <c r="H17" s="82" t="s">
        <v>44</v>
      </c>
      <c r="I17" s="83" t="s">
        <v>45</v>
      </c>
      <c r="J17" s="48" t="s">
        <v>39</v>
      </c>
      <c r="K17" s="55" t="s">
        <v>46</v>
      </c>
      <c r="L17" s="84" t="s">
        <v>26</v>
      </c>
      <c r="M17" s="48" t="s">
        <v>39</v>
      </c>
      <c r="N17" s="55" t="s">
        <v>46</v>
      </c>
      <c r="O17" s="55" t="s">
        <v>26</v>
      </c>
      <c r="P17" s="85" t="s">
        <v>47</v>
      </c>
      <c r="Q17" s="48" t="s">
        <v>39</v>
      </c>
      <c r="R17" s="55" t="s">
        <v>46</v>
      </c>
      <c r="S17" s="84" t="s">
        <v>26</v>
      </c>
      <c r="T17" s="48" t="s">
        <v>39</v>
      </c>
      <c r="U17" s="55" t="s">
        <v>46</v>
      </c>
      <c r="V17" s="84" t="s">
        <v>26</v>
      </c>
      <c r="W17" s="58" t="s">
        <v>47</v>
      </c>
      <c r="X17" s="48" t="s">
        <v>39</v>
      </c>
      <c r="Y17" s="55" t="s">
        <v>46</v>
      </c>
      <c r="Z17" s="84" t="s">
        <v>26</v>
      </c>
      <c r="AA17" s="84"/>
      <c r="AB17" s="85"/>
      <c r="AC17" s="85"/>
      <c r="AD17" s="86" t="s">
        <v>48</v>
      </c>
      <c r="AE17" s="87"/>
      <c r="AF17" s="85" t="s">
        <v>49</v>
      </c>
      <c r="AG17" s="85" t="s">
        <v>49</v>
      </c>
      <c r="AH17" s="88" t="s">
        <v>50</v>
      </c>
      <c r="AI17" s="85" t="s">
        <v>51</v>
      </c>
      <c r="AJ17" s="85" t="s">
        <v>51</v>
      </c>
      <c r="AK17" s="85" t="s">
        <v>51</v>
      </c>
      <c r="AL17" s="85" t="s">
        <v>51</v>
      </c>
      <c r="AM17" s="88" t="s">
        <v>26</v>
      </c>
      <c r="AN17" s="88" t="s">
        <v>52</v>
      </c>
      <c r="AO17" s="85" t="s">
        <v>53</v>
      </c>
      <c r="AP17" s="86" t="s">
        <v>48</v>
      </c>
      <c r="AQ17" s="85" t="s">
        <v>37</v>
      </c>
      <c r="AR17" s="85" t="s">
        <v>26</v>
      </c>
      <c r="AS17" s="62" t="s">
        <v>54</v>
      </c>
      <c r="AT17" s="85" t="s">
        <v>52</v>
      </c>
      <c r="AU17" s="78"/>
      <c r="AV17" s="85" t="s">
        <v>26</v>
      </c>
      <c r="AW17" s="85" t="s">
        <v>26</v>
      </c>
      <c r="AX17" s="89" t="s">
        <v>55</v>
      </c>
      <c r="AY17" s="58"/>
      <c r="AZ17" s="42"/>
      <c r="BA17" s="42"/>
      <c r="BB17" s="77"/>
      <c r="BC17" s="77"/>
      <c r="BD17" s="12"/>
      <c r="BF17" s="72"/>
      <c r="BG17" s="6">
        <v>17</v>
      </c>
    </row>
    <row r="18" spans="1:59" ht="15" customHeight="1">
      <c r="A18" s="1">
        <v>18</v>
      </c>
      <c r="B18" s="158">
        <v>6</v>
      </c>
      <c r="C18" s="159" t="s">
        <v>78</v>
      </c>
      <c r="D18" s="159"/>
      <c r="E18" s="159"/>
      <c r="F18" s="159"/>
      <c r="G18" s="159" t="s">
        <v>66</v>
      </c>
      <c r="H18" s="159" t="s">
        <v>68</v>
      </c>
      <c r="I18" s="159" t="s">
        <v>79</v>
      </c>
      <c r="J18" s="91"/>
      <c r="K18" s="92"/>
      <c r="L18" s="92">
        <f>J18+K18</f>
        <v>0</v>
      </c>
      <c r="M18" s="91"/>
      <c r="N18" s="92"/>
      <c r="O18" s="92">
        <f>M18+N18</f>
        <v>0</v>
      </c>
      <c r="P18" s="93"/>
      <c r="Q18" s="94"/>
      <c r="R18" s="86"/>
      <c r="S18" s="92">
        <v>0</v>
      </c>
      <c r="T18" s="94"/>
      <c r="U18" s="86"/>
      <c r="V18" s="92">
        <v>0</v>
      </c>
      <c r="W18" s="95"/>
      <c r="X18" s="91"/>
      <c r="Y18" s="92"/>
      <c r="Z18" s="92">
        <f>X18+Y18</f>
        <v>0</v>
      </c>
      <c r="AA18" s="96"/>
      <c r="AB18" s="92"/>
      <c r="AC18" s="92"/>
      <c r="AD18" s="93"/>
      <c r="AE18" s="60"/>
      <c r="AF18" s="97"/>
      <c r="AG18" s="97"/>
      <c r="AH18" s="98"/>
      <c r="AI18" s="50"/>
      <c r="AJ18" s="50"/>
      <c r="AK18" s="48"/>
      <c r="AL18" s="48"/>
      <c r="AM18" s="93"/>
      <c r="AN18" s="99"/>
      <c r="AO18" s="100"/>
      <c r="AP18" s="93"/>
      <c r="AQ18" s="93"/>
      <c r="AR18" s="93"/>
      <c r="AS18" s="93"/>
      <c r="AT18" s="99"/>
      <c r="AU18" s="158">
        <v>6</v>
      </c>
      <c r="AV18" s="101">
        <f>L18+O18+Z18-AA18-AB18+SUM(AF18:AJ18)</f>
        <v>0</v>
      </c>
      <c r="AW18" s="92">
        <f>L18+O18+Z18</f>
        <v>0</v>
      </c>
      <c r="AX18" s="102" t="str">
        <f>IF(AW18&gt;0,"","CLEAR")</f>
        <v>CLEAR</v>
      </c>
      <c r="AY18" s="91"/>
      <c r="AZ18" s="42"/>
      <c r="BA18" s="42"/>
      <c r="BB18" s="77"/>
      <c r="BC18" s="77"/>
      <c r="BD18" s="12"/>
      <c r="BE18" s="103"/>
      <c r="BG18" s="6">
        <v>18</v>
      </c>
    </row>
    <row r="19" spans="1:59" ht="15" customHeight="1">
      <c r="A19" s="1">
        <v>19</v>
      </c>
      <c r="B19" s="158">
        <v>7</v>
      </c>
      <c r="C19" s="159" t="s">
        <v>80</v>
      </c>
      <c r="D19" s="159"/>
      <c r="E19" s="159"/>
      <c r="F19" s="159"/>
      <c r="G19" s="159" t="s">
        <v>56</v>
      </c>
      <c r="H19" s="159" t="s">
        <v>81</v>
      </c>
      <c r="I19" s="159" t="s">
        <v>82</v>
      </c>
      <c r="J19" s="91"/>
      <c r="K19" s="92"/>
      <c r="L19" s="92">
        <f>J19+K19</f>
        <v>0</v>
      </c>
      <c r="M19" s="91"/>
      <c r="N19" s="92"/>
      <c r="O19" s="92">
        <f>M19+N19</f>
        <v>0</v>
      </c>
      <c r="P19" s="104"/>
      <c r="Q19" s="94"/>
      <c r="R19" s="86"/>
      <c r="S19" s="92">
        <v>0</v>
      </c>
      <c r="T19" s="94"/>
      <c r="U19" s="86"/>
      <c r="V19" s="92">
        <v>0</v>
      </c>
      <c r="W19" s="105"/>
      <c r="X19" s="91"/>
      <c r="Y19" s="92"/>
      <c r="Z19" s="92">
        <f>X19+Y19</f>
        <v>0</v>
      </c>
      <c r="AA19" s="106"/>
      <c r="AB19" s="92"/>
      <c r="AC19" s="92"/>
      <c r="AD19" s="104"/>
      <c r="AE19" s="60"/>
      <c r="AF19" s="97"/>
      <c r="AG19" s="107"/>
      <c r="AH19" s="98"/>
      <c r="AI19" s="50"/>
      <c r="AJ19" s="50"/>
      <c r="AK19" s="48"/>
      <c r="AL19" s="48"/>
      <c r="AM19" s="104"/>
      <c r="AN19" s="62"/>
      <c r="AO19" s="100"/>
      <c r="AP19" s="104"/>
      <c r="AQ19" s="104"/>
      <c r="AR19" s="104"/>
      <c r="AS19" s="104"/>
      <c r="AT19" s="53"/>
      <c r="AU19" s="158">
        <v>7</v>
      </c>
      <c r="AV19" s="101">
        <f>L19+O19+Z19-AA19-AB19+SUM(AF19:AJ19)</f>
        <v>0</v>
      </c>
      <c r="AW19" s="92">
        <f>L19+O19+Z19</f>
        <v>0</v>
      </c>
      <c r="AX19" s="108" t="str">
        <f>IF(AW19&gt;0,"","CLEAR")</f>
        <v>CLEAR</v>
      </c>
      <c r="AY19" s="91"/>
      <c r="AZ19" s="42"/>
      <c r="BA19" s="42"/>
      <c r="BB19" s="77"/>
      <c r="BC19" s="77"/>
      <c r="BD19" s="12"/>
      <c r="BE19" s="103"/>
      <c r="BG19" s="6">
        <v>19</v>
      </c>
    </row>
    <row r="20" spans="1:59" ht="15" customHeight="1">
      <c r="A20" s="1">
        <v>20</v>
      </c>
      <c r="B20" s="158">
        <v>8</v>
      </c>
      <c r="C20" s="159" t="s">
        <v>83</v>
      </c>
      <c r="D20" s="159"/>
      <c r="E20" s="159"/>
      <c r="F20" s="159"/>
      <c r="G20" s="159" t="s">
        <v>65</v>
      </c>
      <c r="H20" s="159" t="s">
        <v>84</v>
      </c>
      <c r="I20" s="159" t="s">
        <v>85</v>
      </c>
      <c r="J20" s="91"/>
      <c r="K20" s="92"/>
      <c r="L20" s="92">
        <f>J20+K20</f>
        <v>0</v>
      </c>
      <c r="M20" s="91"/>
      <c r="N20" s="92"/>
      <c r="O20" s="92">
        <f>M20+N20</f>
        <v>0</v>
      </c>
      <c r="P20" s="104"/>
      <c r="Q20" s="109"/>
      <c r="R20" s="86"/>
      <c r="S20" s="92">
        <v>0</v>
      </c>
      <c r="T20" s="94"/>
      <c r="U20" s="86"/>
      <c r="V20" s="92">
        <v>0</v>
      </c>
      <c r="W20" s="105"/>
      <c r="X20" s="91"/>
      <c r="Y20" s="92"/>
      <c r="Z20" s="92">
        <f>X20+Y20</f>
        <v>0</v>
      </c>
      <c r="AA20" s="106"/>
      <c r="AB20" s="92"/>
      <c r="AC20" s="92"/>
      <c r="AD20" s="104"/>
      <c r="AE20" s="60"/>
      <c r="AF20" s="97"/>
      <c r="AG20" s="107"/>
      <c r="AH20" s="98"/>
      <c r="AI20" s="50"/>
      <c r="AJ20" s="50"/>
      <c r="AK20" s="48"/>
      <c r="AL20" s="48"/>
      <c r="AM20" s="104"/>
      <c r="AN20" s="110"/>
      <c r="AO20" s="100"/>
      <c r="AP20" s="104"/>
      <c r="AQ20" s="104"/>
      <c r="AR20" s="104"/>
      <c r="AS20" s="104"/>
      <c r="AT20" s="111"/>
      <c r="AU20" s="158">
        <v>8</v>
      </c>
      <c r="AV20" s="101">
        <f>L20+O20+Z20-AA20-AB20+SUM(AF20:AJ20)</f>
        <v>0</v>
      </c>
      <c r="AW20" s="92">
        <f>L20+O20+Z20</f>
        <v>0</v>
      </c>
      <c r="AX20" s="108" t="str">
        <f>IF(AW20&gt;0,"","CLEAR")</f>
        <v>CLEAR</v>
      </c>
      <c r="AY20" s="91"/>
      <c r="AZ20" s="42"/>
      <c r="BA20" s="42"/>
      <c r="BB20" s="77"/>
      <c r="BC20" s="77"/>
      <c r="BD20" s="12"/>
      <c r="BE20" s="103"/>
      <c r="BG20" s="6">
        <v>20</v>
      </c>
    </row>
    <row r="21" spans="1:59" ht="15" customHeight="1">
      <c r="A21" s="1">
        <v>21</v>
      </c>
      <c r="B21" s="158">
        <v>9</v>
      </c>
      <c r="C21" s="159" t="s">
        <v>86</v>
      </c>
      <c r="D21" s="159"/>
      <c r="E21" s="159"/>
      <c r="F21" s="159"/>
      <c r="G21" s="159" t="s">
        <v>63</v>
      </c>
      <c r="H21" s="159" t="s">
        <v>84</v>
      </c>
      <c r="I21" s="159" t="s">
        <v>87</v>
      </c>
      <c r="J21" s="91"/>
      <c r="K21" s="92"/>
      <c r="L21" s="92">
        <f>J21+K21</f>
        <v>0</v>
      </c>
      <c r="M21" s="91"/>
      <c r="N21" s="92"/>
      <c r="O21" s="92">
        <f>M21+N21</f>
        <v>0</v>
      </c>
      <c r="P21" s="104"/>
      <c r="Q21" s="94"/>
      <c r="R21" s="86"/>
      <c r="S21" s="92">
        <v>0</v>
      </c>
      <c r="T21" s="94"/>
      <c r="U21" s="86"/>
      <c r="V21" s="92">
        <v>0</v>
      </c>
      <c r="W21" s="105"/>
      <c r="X21" s="91"/>
      <c r="Y21" s="92"/>
      <c r="Z21" s="92">
        <f>X21+Y21</f>
        <v>0</v>
      </c>
      <c r="AA21" s="106"/>
      <c r="AB21" s="92"/>
      <c r="AC21" s="92"/>
      <c r="AD21" s="104"/>
      <c r="AE21" s="60"/>
      <c r="AF21" s="97"/>
      <c r="AG21" s="107"/>
      <c r="AH21" s="112"/>
      <c r="AI21" s="113"/>
      <c r="AJ21" s="113"/>
      <c r="AK21" s="114"/>
      <c r="AL21" s="114"/>
      <c r="AM21" s="104"/>
      <c r="AN21" s="62"/>
      <c r="AO21" s="100"/>
      <c r="AP21" s="104"/>
      <c r="AQ21" s="104"/>
      <c r="AR21" s="104"/>
      <c r="AS21" s="104"/>
      <c r="AT21" s="53"/>
      <c r="AU21" s="158">
        <v>9</v>
      </c>
      <c r="AV21" s="101">
        <f>L21+O21+Z21-AA21-AB21+SUM(AF21:AJ21)</f>
        <v>0</v>
      </c>
      <c r="AW21" s="92">
        <f>L21+O21+Z21</f>
        <v>0</v>
      </c>
      <c r="AX21" s="108" t="str">
        <f>IF(AW21&gt;0,"","CLEAR")</f>
        <v>CLEAR</v>
      </c>
      <c r="AY21" s="91"/>
      <c r="AZ21" s="42"/>
      <c r="BA21" s="42"/>
      <c r="BB21" s="77"/>
      <c r="BC21" s="77"/>
      <c r="BD21" s="12"/>
      <c r="BE21" s="103"/>
      <c r="BG21" s="6">
        <v>21</v>
      </c>
    </row>
    <row r="22" spans="1:59" ht="15" customHeight="1">
      <c r="A22" s="1">
        <v>22</v>
      </c>
      <c r="B22" s="158">
        <v>10</v>
      </c>
      <c r="C22" s="159" t="s">
        <v>88</v>
      </c>
      <c r="D22" s="159"/>
      <c r="E22" s="159"/>
      <c r="F22" s="159"/>
      <c r="G22" s="159" t="s">
        <v>63</v>
      </c>
      <c r="H22" s="159" t="s">
        <v>75</v>
      </c>
      <c r="I22" s="159"/>
      <c r="J22" s="115"/>
      <c r="K22" s="116" t="s">
        <v>59</v>
      </c>
      <c r="L22" s="117"/>
      <c r="M22" s="115"/>
      <c r="N22" s="116" t="s">
        <v>59</v>
      </c>
      <c r="O22" s="117"/>
      <c r="P22" s="118"/>
      <c r="Q22" s="115"/>
      <c r="R22" s="119" t="s">
        <v>59</v>
      </c>
      <c r="S22" s="117"/>
      <c r="T22" s="115"/>
      <c r="U22" s="119" t="s">
        <v>59</v>
      </c>
      <c r="V22" s="120"/>
      <c r="W22" s="121"/>
      <c r="X22" s="115"/>
      <c r="Y22" s="116" t="s">
        <v>59</v>
      </c>
      <c r="Z22" s="117"/>
      <c r="AA22" s="105" t="s">
        <v>60</v>
      </c>
      <c r="AB22" s="122" t="s">
        <v>60</v>
      </c>
      <c r="AC22" s="122" t="s">
        <v>60</v>
      </c>
      <c r="AD22" s="118"/>
      <c r="AE22" s="60"/>
      <c r="AF22" s="90"/>
      <c r="AG22" s="100"/>
      <c r="AH22" s="123" t="s">
        <v>61</v>
      </c>
      <c r="AI22" s="100"/>
      <c r="AJ22" s="82"/>
      <c r="AK22" s="100"/>
      <c r="AL22" s="102"/>
      <c r="AM22" s="118"/>
      <c r="AN22" s="62"/>
      <c r="AO22" s="87"/>
      <c r="AP22" s="118"/>
      <c r="AQ22" s="118"/>
      <c r="AR22" s="118"/>
      <c r="AS22" s="118"/>
      <c r="AT22" s="53"/>
      <c r="AU22" s="158">
        <v>10</v>
      </c>
      <c r="AV22" s="124"/>
      <c r="AW22" s="125"/>
      <c r="AX22" s="126"/>
      <c r="AY22" s="91"/>
      <c r="AZ22" s="42"/>
      <c r="BA22" s="42"/>
      <c r="BB22" s="77"/>
      <c r="BC22" s="77"/>
      <c r="BD22" s="12"/>
      <c r="BE22" s="103"/>
      <c r="BG22" s="6">
        <v>22</v>
      </c>
    </row>
    <row r="23" spans="1:59" ht="15" customHeight="1" thickBot="1">
      <c r="A23" s="1">
        <v>23</v>
      </c>
      <c r="B23" s="127"/>
      <c r="C23" s="128"/>
      <c r="D23" s="129"/>
      <c r="E23" s="129"/>
      <c r="F23" s="130"/>
      <c r="G23" s="131"/>
      <c r="H23" s="131"/>
      <c r="I23" s="132"/>
      <c r="J23" s="133"/>
      <c r="K23" s="134" t="s">
        <v>6</v>
      </c>
      <c r="L23" s="135">
        <f>SUM(L18:L21)-MAX(L18:L21)</f>
        <v>0</v>
      </c>
      <c r="M23" s="133"/>
      <c r="N23" s="134" t="s">
        <v>6</v>
      </c>
      <c r="O23" s="135">
        <f>SUM(O18:O21)-MAX(O18:O21)</f>
        <v>0</v>
      </c>
      <c r="P23" s="135">
        <f>L23+O23-AA23</f>
        <v>0</v>
      </c>
      <c r="Q23" s="136"/>
      <c r="R23" s="134" t="s">
        <v>6</v>
      </c>
      <c r="S23" s="135">
        <v>0</v>
      </c>
      <c r="T23" s="136"/>
      <c r="U23" s="134" t="s">
        <v>6</v>
      </c>
      <c r="V23" s="135">
        <v>0</v>
      </c>
      <c r="W23" s="135">
        <v>-1.3</v>
      </c>
      <c r="X23" s="133"/>
      <c r="Y23" s="134" t="s">
        <v>6</v>
      </c>
      <c r="Z23" s="135">
        <f>SUM(Z18:Z21)-MAX(Z18:Z21)</f>
        <v>0</v>
      </c>
      <c r="AA23" s="135">
        <f>SUM(AA18:AA21)</f>
        <v>0</v>
      </c>
      <c r="AB23" s="135">
        <v>0</v>
      </c>
      <c r="AC23" s="135">
        <f>SUM(AC18:AC21)</f>
        <v>0</v>
      </c>
      <c r="AD23" s="135">
        <f>P23+Z23-AC23</f>
        <v>0</v>
      </c>
      <c r="AE23" s="137"/>
      <c r="AF23" s="138"/>
      <c r="AG23" s="138"/>
      <c r="AH23" s="135">
        <f>SUM(AH18:AH21)</f>
        <v>0</v>
      </c>
      <c r="AI23" s="139" t="s">
        <v>62</v>
      </c>
      <c r="AJ23" s="138"/>
      <c r="AK23" s="140"/>
      <c r="AL23" s="141"/>
      <c r="AM23" s="142">
        <f>SUM(AF18:AG22)+AH23+SUM(AI18:AJ22)</f>
        <v>0</v>
      </c>
      <c r="AN23" s="143"/>
      <c r="AO23" s="135">
        <v>0</v>
      </c>
      <c r="AP23" s="144">
        <f>AD23</f>
        <v>0</v>
      </c>
      <c r="AQ23" s="135">
        <v>0</v>
      </c>
      <c r="AR23" s="135">
        <f>AM23/4</f>
        <v>0</v>
      </c>
      <c r="AS23" s="135">
        <f>AP23+AR23</f>
        <v>0</v>
      </c>
      <c r="AT23" s="145"/>
      <c r="AU23" s="127"/>
      <c r="AV23" s="146"/>
      <c r="AW23" s="147"/>
      <c r="AX23" s="148"/>
      <c r="AY23" s="42"/>
      <c r="AZ23" s="42"/>
      <c r="BA23" s="42"/>
      <c r="BB23" s="42"/>
      <c r="BC23" s="43"/>
      <c r="BD23" s="12"/>
      <c r="BE23" s="103"/>
      <c r="BG23" s="6">
        <v>23</v>
      </c>
    </row>
    <row r="24" spans="1:59" ht="12" customHeight="1" thickBot="1">
      <c r="A24" s="1">
        <v>24</v>
      </c>
      <c r="B24" s="33"/>
      <c r="C24" s="34"/>
      <c r="D24" s="34"/>
      <c r="E24" s="34"/>
      <c r="F24" s="34"/>
      <c r="G24" s="34"/>
      <c r="H24" s="34"/>
      <c r="I24" s="33"/>
      <c r="J24" s="35" t="s">
        <v>8</v>
      </c>
      <c r="K24" s="33" t="str">
        <f>C25</f>
        <v>Three Flags Red</v>
      </c>
      <c r="L24" s="33"/>
      <c r="M24" s="33"/>
      <c r="N24" s="33"/>
      <c r="O24" s="33"/>
      <c r="P24" s="34"/>
      <c r="Q24" s="36" t="s">
        <v>25</v>
      </c>
      <c r="R24" s="33"/>
      <c r="S24" s="34"/>
      <c r="T24" s="34"/>
      <c r="U24" s="33"/>
      <c r="V24" s="33"/>
      <c r="W24" s="34"/>
      <c r="X24" s="33"/>
      <c r="Y24" s="33"/>
      <c r="Z24" s="33"/>
      <c r="AA24" s="33"/>
      <c r="AB24" s="34"/>
      <c r="AC24" s="34"/>
      <c r="AD24" s="37"/>
      <c r="AE24" s="38"/>
      <c r="AF24" s="35" t="s">
        <v>8</v>
      </c>
      <c r="AG24" s="34" t="str">
        <f>C25</f>
        <v>Three Flags Red</v>
      </c>
      <c r="AH24" s="39"/>
      <c r="AI24" s="40"/>
      <c r="AJ24" s="41"/>
      <c r="AK24" s="34"/>
      <c r="AL24" s="34"/>
      <c r="AM24" s="41"/>
      <c r="AN24" s="41"/>
      <c r="AO24" s="41"/>
      <c r="AP24" s="41"/>
      <c r="AQ24" s="33"/>
      <c r="AR24" s="33"/>
      <c r="AS24" s="41"/>
      <c r="AT24" s="34"/>
      <c r="AU24" s="33"/>
      <c r="AV24" s="41"/>
      <c r="AW24" s="33"/>
      <c r="AX24" s="33"/>
      <c r="AY24" s="42"/>
      <c r="AZ24" s="42"/>
      <c r="BA24" s="42"/>
      <c r="BB24" s="42"/>
      <c r="BC24" s="43"/>
      <c r="BD24" s="12"/>
      <c r="BG24" s="6">
        <v>24</v>
      </c>
    </row>
    <row r="25" spans="1:59" ht="15" customHeight="1">
      <c r="A25" s="1">
        <v>25</v>
      </c>
      <c r="B25" s="44" t="s">
        <v>8</v>
      </c>
      <c r="C25" s="155" t="s">
        <v>89</v>
      </c>
      <c r="D25" s="45"/>
      <c r="E25" s="45"/>
      <c r="F25" s="45"/>
      <c r="G25" s="46"/>
      <c r="H25" s="46"/>
      <c r="I25" s="47"/>
      <c r="J25" s="48"/>
      <c r="K25" s="49" t="s">
        <v>9</v>
      </c>
      <c r="L25" s="50"/>
      <c r="M25" s="51"/>
      <c r="N25" s="49" t="s">
        <v>10</v>
      </c>
      <c r="O25" s="52"/>
      <c r="P25" s="53" t="s">
        <v>11</v>
      </c>
      <c r="Q25" s="54"/>
      <c r="R25" s="55" t="s">
        <v>12</v>
      </c>
      <c r="S25" s="56"/>
      <c r="T25" s="54"/>
      <c r="U25" s="57" t="s">
        <v>13</v>
      </c>
      <c r="V25" s="56"/>
      <c r="W25" s="58" t="s">
        <v>11</v>
      </c>
      <c r="X25" s="51"/>
      <c r="Y25" s="55" t="s">
        <v>14</v>
      </c>
      <c r="Z25" s="50"/>
      <c r="AA25" s="384" t="s">
        <v>15</v>
      </c>
      <c r="AB25" s="385"/>
      <c r="AC25" s="386"/>
      <c r="AD25" s="59"/>
      <c r="AE25" s="60"/>
      <c r="AF25" s="53" t="s">
        <v>16</v>
      </c>
      <c r="AG25" s="53" t="s">
        <v>17</v>
      </c>
      <c r="AH25" s="61" t="s">
        <v>18</v>
      </c>
      <c r="AI25" s="53" t="s">
        <v>19</v>
      </c>
      <c r="AJ25" s="62" t="s">
        <v>19</v>
      </c>
      <c r="AK25" s="53" t="s">
        <v>19</v>
      </c>
      <c r="AL25" s="53" t="s">
        <v>19</v>
      </c>
      <c r="AM25" s="62" t="s">
        <v>20</v>
      </c>
      <c r="AN25" s="62"/>
      <c r="AO25" s="53" t="s">
        <v>21</v>
      </c>
      <c r="AP25" s="59"/>
      <c r="AQ25" s="53" t="s">
        <v>22</v>
      </c>
      <c r="AR25" s="53" t="s">
        <v>22</v>
      </c>
      <c r="AS25" s="62" t="s">
        <v>23</v>
      </c>
      <c r="AT25" s="53"/>
      <c r="AU25" s="44" t="s">
        <v>8</v>
      </c>
      <c r="AV25" s="53" t="s">
        <v>24</v>
      </c>
      <c r="AW25" s="62" t="s">
        <v>24</v>
      </c>
      <c r="AX25" s="63"/>
      <c r="AY25" s="42"/>
      <c r="AZ25" s="42"/>
      <c r="BA25" s="42"/>
      <c r="BB25" s="42"/>
      <c r="BC25" s="43"/>
      <c r="BD25" s="12"/>
      <c r="BG25" s="6">
        <v>25</v>
      </c>
    </row>
    <row r="26" spans="1:59" ht="13.5" customHeight="1">
      <c r="A26" s="1">
        <v>26</v>
      </c>
      <c r="B26" s="64">
        <v>3</v>
      </c>
      <c r="C26" s="155"/>
      <c r="D26" s="65"/>
      <c r="E26" s="66"/>
      <c r="F26" s="66"/>
      <c r="G26" s="66"/>
      <c r="H26" s="46"/>
      <c r="I26" s="47"/>
      <c r="J26" s="67"/>
      <c r="K26" s="68"/>
      <c r="L26" s="69"/>
      <c r="M26" s="67"/>
      <c r="N26" s="68"/>
      <c r="O26" s="70"/>
      <c r="P26" s="53" t="s">
        <v>26</v>
      </c>
      <c r="Q26" s="67"/>
      <c r="R26" s="68"/>
      <c r="S26" s="69"/>
      <c r="T26" s="67"/>
      <c r="U26" s="68"/>
      <c r="V26" s="69"/>
      <c r="W26" s="58" t="s">
        <v>26</v>
      </c>
      <c r="X26" s="67"/>
      <c r="Y26" s="68"/>
      <c r="Z26" s="69"/>
      <c r="AA26" s="71" t="s">
        <v>27</v>
      </c>
      <c r="AB26" s="72" t="s">
        <v>28</v>
      </c>
      <c r="AC26" s="73" t="s">
        <v>29</v>
      </c>
      <c r="AD26" s="74" t="s">
        <v>30</v>
      </c>
      <c r="AE26" s="60" t="s">
        <v>31</v>
      </c>
      <c r="AF26" s="53" t="s">
        <v>32</v>
      </c>
      <c r="AG26" s="53" t="s">
        <v>33</v>
      </c>
      <c r="AH26" s="75" t="s">
        <v>34</v>
      </c>
      <c r="AI26" s="73" t="s">
        <v>35</v>
      </c>
      <c r="AJ26" s="73" t="s">
        <v>35</v>
      </c>
      <c r="AK26" s="73" t="s">
        <v>35</v>
      </c>
      <c r="AL26" s="73" t="s">
        <v>35</v>
      </c>
      <c r="AM26" s="62" t="s">
        <v>36</v>
      </c>
      <c r="AN26" s="62" t="s">
        <v>36</v>
      </c>
      <c r="AO26" s="53" t="s">
        <v>37</v>
      </c>
      <c r="AP26" s="74" t="s">
        <v>30</v>
      </c>
      <c r="AQ26" s="53" t="s">
        <v>21</v>
      </c>
      <c r="AR26" s="53" t="s">
        <v>36</v>
      </c>
      <c r="AS26" s="62" t="s">
        <v>38</v>
      </c>
      <c r="AT26" s="53" t="s">
        <v>38</v>
      </c>
      <c r="AU26" s="64">
        <v>3</v>
      </c>
      <c r="AV26" s="53" t="s">
        <v>23</v>
      </c>
      <c r="AW26" s="53" t="s">
        <v>39</v>
      </c>
      <c r="AX26" s="76" t="s">
        <v>40</v>
      </c>
      <c r="AY26" s="58"/>
      <c r="AZ26" s="42"/>
      <c r="BA26" s="42"/>
      <c r="BB26" s="42"/>
      <c r="BC26" s="43"/>
      <c r="BD26" s="12"/>
      <c r="BF26" s="77"/>
      <c r="BG26" s="6">
        <v>26</v>
      </c>
    </row>
    <row r="27" spans="1:59" ht="15" customHeight="1">
      <c r="A27" s="1">
        <v>27</v>
      </c>
      <c r="B27" s="78"/>
      <c r="C27" s="79" t="s">
        <v>41</v>
      </c>
      <c r="D27" s="80"/>
      <c r="E27" s="80"/>
      <c r="F27" s="81" t="s">
        <v>42</v>
      </c>
      <c r="G27" s="82" t="s">
        <v>43</v>
      </c>
      <c r="H27" s="82" t="s">
        <v>44</v>
      </c>
      <c r="I27" s="83" t="s">
        <v>45</v>
      </c>
      <c r="J27" s="48" t="s">
        <v>39</v>
      </c>
      <c r="K27" s="55" t="s">
        <v>46</v>
      </c>
      <c r="L27" s="84" t="s">
        <v>26</v>
      </c>
      <c r="M27" s="48" t="s">
        <v>39</v>
      </c>
      <c r="N27" s="55" t="s">
        <v>46</v>
      </c>
      <c r="O27" s="55" t="s">
        <v>26</v>
      </c>
      <c r="P27" s="85" t="s">
        <v>47</v>
      </c>
      <c r="Q27" s="48" t="s">
        <v>39</v>
      </c>
      <c r="R27" s="55" t="s">
        <v>46</v>
      </c>
      <c r="S27" s="84" t="s">
        <v>26</v>
      </c>
      <c r="T27" s="48" t="s">
        <v>39</v>
      </c>
      <c r="U27" s="55" t="s">
        <v>46</v>
      </c>
      <c r="V27" s="84" t="s">
        <v>26</v>
      </c>
      <c r="W27" s="58" t="s">
        <v>47</v>
      </c>
      <c r="X27" s="48" t="s">
        <v>39</v>
      </c>
      <c r="Y27" s="55" t="s">
        <v>46</v>
      </c>
      <c r="Z27" s="84" t="s">
        <v>26</v>
      </c>
      <c r="AA27" s="84"/>
      <c r="AB27" s="85"/>
      <c r="AC27" s="85"/>
      <c r="AD27" s="86" t="s">
        <v>48</v>
      </c>
      <c r="AE27" s="87"/>
      <c r="AF27" s="85" t="s">
        <v>49</v>
      </c>
      <c r="AG27" s="85" t="s">
        <v>49</v>
      </c>
      <c r="AH27" s="88" t="s">
        <v>50</v>
      </c>
      <c r="AI27" s="85" t="s">
        <v>51</v>
      </c>
      <c r="AJ27" s="85" t="s">
        <v>51</v>
      </c>
      <c r="AK27" s="85" t="s">
        <v>51</v>
      </c>
      <c r="AL27" s="85" t="s">
        <v>51</v>
      </c>
      <c r="AM27" s="88" t="s">
        <v>26</v>
      </c>
      <c r="AN27" s="88" t="s">
        <v>52</v>
      </c>
      <c r="AO27" s="85" t="s">
        <v>53</v>
      </c>
      <c r="AP27" s="86" t="s">
        <v>48</v>
      </c>
      <c r="AQ27" s="85" t="s">
        <v>37</v>
      </c>
      <c r="AR27" s="85" t="s">
        <v>26</v>
      </c>
      <c r="AS27" s="62" t="s">
        <v>54</v>
      </c>
      <c r="AT27" s="85" t="s">
        <v>52</v>
      </c>
      <c r="AU27" s="78"/>
      <c r="AV27" s="85" t="s">
        <v>26</v>
      </c>
      <c r="AW27" s="85" t="s">
        <v>26</v>
      </c>
      <c r="AX27" s="89" t="s">
        <v>55</v>
      </c>
      <c r="AY27" s="58"/>
      <c r="AZ27" s="42"/>
      <c r="BA27" s="42"/>
      <c r="BB27" s="77"/>
      <c r="BC27" s="77"/>
      <c r="BD27" s="12"/>
      <c r="BF27" s="72"/>
      <c r="BG27" s="6">
        <v>27</v>
      </c>
    </row>
    <row r="28" spans="1:59" ht="15" customHeight="1">
      <c r="A28" s="1">
        <v>28</v>
      </c>
      <c r="B28" s="158">
        <v>11</v>
      </c>
      <c r="C28" s="159" t="s">
        <v>90</v>
      </c>
      <c r="D28" s="159"/>
      <c r="E28" s="159"/>
      <c r="F28" s="159"/>
      <c r="G28" s="159" t="s">
        <v>66</v>
      </c>
      <c r="H28" s="159" t="s">
        <v>81</v>
      </c>
      <c r="I28" s="159" t="s">
        <v>91</v>
      </c>
      <c r="J28" s="91"/>
      <c r="K28" s="92"/>
      <c r="L28" s="92">
        <f>J28+K28</f>
        <v>0</v>
      </c>
      <c r="M28" s="91"/>
      <c r="N28" s="92"/>
      <c r="O28" s="92">
        <f>M28+N28</f>
        <v>0</v>
      </c>
      <c r="P28" s="93"/>
      <c r="Q28" s="94"/>
      <c r="R28" s="86"/>
      <c r="S28" s="92">
        <v>0</v>
      </c>
      <c r="T28" s="94"/>
      <c r="U28" s="86"/>
      <c r="V28" s="92">
        <v>0</v>
      </c>
      <c r="W28" s="95"/>
      <c r="X28" s="91"/>
      <c r="Y28" s="92"/>
      <c r="Z28" s="92">
        <f>X28+Y28</f>
        <v>0</v>
      </c>
      <c r="AA28" s="96"/>
      <c r="AB28" s="92"/>
      <c r="AC28" s="92"/>
      <c r="AD28" s="93"/>
      <c r="AE28" s="60"/>
      <c r="AF28" s="97"/>
      <c r="AG28" s="97"/>
      <c r="AH28" s="98"/>
      <c r="AI28" s="50"/>
      <c r="AJ28" s="50"/>
      <c r="AK28" s="48"/>
      <c r="AL28" s="48"/>
      <c r="AM28" s="93"/>
      <c r="AN28" s="99"/>
      <c r="AO28" s="100"/>
      <c r="AP28" s="93"/>
      <c r="AQ28" s="93"/>
      <c r="AR28" s="93"/>
      <c r="AS28" s="93"/>
      <c r="AT28" s="99"/>
      <c r="AU28" s="158">
        <v>11</v>
      </c>
      <c r="AV28" s="101">
        <f>L28+O28+Z28-AA28-AB28+SUM(AF28:AJ28)</f>
        <v>0</v>
      </c>
      <c r="AW28" s="92">
        <f>L28+O28+Z28</f>
        <v>0</v>
      </c>
      <c r="AX28" s="102" t="str">
        <f>IF(AW28&gt;0,"","CLEAR")</f>
        <v>CLEAR</v>
      </c>
      <c r="AY28" s="91"/>
      <c r="AZ28" s="42"/>
      <c r="BA28" s="42"/>
      <c r="BB28" s="77"/>
      <c r="BC28" s="77"/>
      <c r="BD28" s="12"/>
      <c r="BE28" s="103"/>
      <c r="BG28" s="6">
        <v>28</v>
      </c>
    </row>
    <row r="29" spans="1:59" ht="15" customHeight="1">
      <c r="A29" s="1">
        <v>29</v>
      </c>
      <c r="B29" s="158">
        <v>12</v>
      </c>
      <c r="C29" s="159" t="s">
        <v>92</v>
      </c>
      <c r="D29" s="159"/>
      <c r="E29" s="159"/>
      <c r="F29" s="159"/>
      <c r="G29" s="159" t="s">
        <v>56</v>
      </c>
      <c r="H29" s="159" t="s">
        <v>68</v>
      </c>
      <c r="I29" s="159" t="s">
        <v>93</v>
      </c>
      <c r="J29" s="91"/>
      <c r="K29" s="92"/>
      <c r="L29" s="92">
        <f>J29+K29</f>
        <v>0</v>
      </c>
      <c r="M29" s="91"/>
      <c r="N29" s="92"/>
      <c r="O29" s="92">
        <f>M29+N29</f>
        <v>0</v>
      </c>
      <c r="P29" s="104"/>
      <c r="Q29" s="94"/>
      <c r="R29" s="86"/>
      <c r="S29" s="92">
        <v>0</v>
      </c>
      <c r="T29" s="94"/>
      <c r="U29" s="86"/>
      <c r="V29" s="92">
        <v>0</v>
      </c>
      <c r="W29" s="105"/>
      <c r="X29" s="91"/>
      <c r="Y29" s="92"/>
      <c r="Z29" s="92">
        <f>X29+Y29</f>
        <v>0</v>
      </c>
      <c r="AA29" s="106"/>
      <c r="AB29" s="92"/>
      <c r="AC29" s="92"/>
      <c r="AD29" s="104"/>
      <c r="AE29" s="60"/>
      <c r="AF29" s="97"/>
      <c r="AG29" s="107"/>
      <c r="AH29" s="98"/>
      <c r="AI29" s="50"/>
      <c r="AJ29" s="50"/>
      <c r="AK29" s="48"/>
      <c r="AL29" s="48"/>
      <c r="AM29" s="104"/>
      <c r="AN29" s="62"/>
      <c r="AO29" s="100"/>
      <c r="AP29" s="104"/>
      <c r="AQ29" s="104"/>
      <c r="AR29" s="104"/>
      <c r="AS29" s="104"/>
      <c r="AT29" s="53"/>
      <c r="AU29" s="158">
        <v>12</v>
      </c>
      <c r="AV29" s="101">
        <f>L29+O29+Z29-AA29-AB29+SUM(AF29:AJ29)</f>
        <v>0</v>
      </c>
      <c r="AW29" s="92">
        <f>L29+O29+Z29</f>
        <v>0</v>
      </c>
      <c r="AX29" s="108" t="str">
        <f>IF(AW29&gt;0,"","CLEAR")</f>
        <v>CLEAR</v>
      </c>
      <c r="AY29" s="91"/>
      <c r="AZ29" s="42"/>
      <c r="BA29" s="42"/>
      <c r="BB29" s="77"/>
      <c r="BC29" s="77"/>
      <c r="BD29" s="12"/>
      <c r="BE29" s="103"/>
      <c r="BG29" s="6">
        <v>29</v>
      </c>
    </row>
    <row r="30" spans="1:59" ht="15" customHeight="1">
      <c r="A30" s="1">
        <v>30</v>
      </c>
      <c r="B30" s="158">
        <v>13</v>
      </c>
      <c r="C30" s="159" t="s">
        <v>94</v>
      </c>
      <c r="D30" s="159"/>
      <c r="E30" s="159"/>
      <c r="F30" s="159"/>
      <c r="G30" s="159" t="s">
        <v>65</v>
      </c>
      <c r="H30" s="159" t="s">
        <v>95</v>
      </c>
      <c r="I30" s="159" t="s">
        <v>96</v>
      </c>
      <c r="J30" s="91"/>
      <c r="K30" s="92"/>
      <c r="L30" s="92">
        <f>J30+K30</f>
        <v>0</v>
      </c>
      <c r="M30" s="91"/>
      <c r="N30" s="92"/>
      <c r="O30" s="92">
        <f>M30+N30</f>
        <v>0</v>
      </c>
      <c r="P30" s="104"/>
      <c r="Q30" s="109"/>
      <c r="R30" s="86"/>
      <c r="S30" s="92">
        <v>0</v>
      </c>
      <c r="T30" s="94"/>
      <c r="U30" s="86"/>
      <c r="V30" s="92">
        <v>0</v>
      </c>
      <c r="W30" s="105"/>
      <c r="X30" s="91"/>
      <c r="Y30" s="92"/>
      <c r="Z30" s="92">
        <f>X30+Y30</f>
        <v>0</v>
      </c>
      <c r="AA30" s="106"/>
      <c r="AB30" s="92"/>
      <c r="AC30" s="92"/>
      <c r="AD30" s="104"/>
      <c r="AE30" s="60"/>
      <c r="AF30" s="97"/>
      <c r="AG30" s="107"/>
      <c r="AH30" s="98"/>
      <c r="AI30" s="50"/>
      <c r="AJ30" s="50"/>
      <c r="AK30" s="48"/>
      <c r="AL30" s="48"/>
      <c r="AM30" s="104"/>
      <c r="AN30" s="110"/>
      <c r="AO30" s="100"/>
      <c r="AP30" s="104"/>
      <c r="AQ30" s="104"/>
      <c r="AR30" s="104"/>
      <c r="AS30" s="104"/>
      <c r="AT30" s="111"/>
      <c r="AU30" s="158">
        <v>13</v>
      </c>
      <c r="AV30" s="101">
        <f>L30+O30+Z30-AA30-AB30+SUM(AF30:AJ30)</f>
        <v>0</v>
      </c>
      <c r="AW30" s="92">
        <f>L30+O30+Z30</f>
        <v>0</v>
      </c>
      <c r="AX30" s="108" t="str">
        <f>IF(AW30&gt;0,"","CLEAR")</f>
        <v>CLEAR</v>
      </c>
      <c r="AY30" s="91"/>
      <c r="AZ30" s="42"/>
      <c r="BA30" s="42"/>
      <c r="BB30" s="77"/>
      <c r="BC30" s="77"/>
      <c r="BD30" s="12"/>
      <c r="BE30" s="103"/>
      <c r="BG30" s="6">
        <v>30</v>
      </c>
    </row>
    <row r="31" spans="1:59" ht="15" customHeight="1">
      <c r="A31" s="1">
        <v>31</v>
      </c>
      <c r="B31" s="158">
        <v>14</v>
      </c>
      <c r="C31" s="159"/>
      <c r="D31" s="159"/>
      <c r="E31" s="159"/>
      <c r="F31" s="159"/>
      <c r="G31" s="159"/>
      <c r="H31" s="159"/>
      <c r="I31" s="159"/>
      <c r="J31" s="91"/>
      <c r="K31" s="92"/>
      <c r="L31" s="92">
        <f>J31+K31</f>
        <v>0</v>
      </c>
      <c r="M31" s="91"/>
      <c r="N31" s="92"/>
      <c r="O31" s="92">
        <f>M31+N31</f>
        <v>0</v>
      </c>
      <c r="P31" s="104"/>
      <c r="Q31" s="94"/>
      <c r="R31" s="86"/>
      <c r="S31" s="92">
        <v>0</v>
      </c>
      <c r="T31" s="94"/>
      <c r="U31" s="86"/>
      <c r="V31" s="92">
        <v>0</v>
      </c>
      <c r="W31" s="105"/>
      <c r="X31" s="91"/>
      <c r="Y31" s="92"/>
      <c r="Z31" s="92">
        <f>X31+Y31</f>
        <v>0</v>
      </c>
      <c r="AA31" s="106"/>
      <c r="AB31" s="92"/>
      <c r="AC31" s="92"/>
      <c r="AD31" s="104"/>
      <c r="AE31" s="60"/>
      <c r="AF31" s="97"/>
      <c r="AG31" s="107"/>
      <c r="AH31" s="112"/>
      <c r="AI31" s="113"/>
      <c r="AJ31" s="113"/>
      <c r="AK31" s="114"/>
      <c r="AL31" s="114"/>
      <c r="AM31" s="104"/>
      <c r="AN31" s="62"/>
      <c r="AO31" s="100"/>
      <c r="AP31" s="104"/>
      <c r="AQ31" s="104"/>
      <c r="AR31" s="104"/>
      <c r="AS31" s="104"/>
      <c r="AT31" s="53"/>
      <c r="AU31" s="158">
        <v>14</v>
      </c>
      <c r="AV31" s="101">
        <f>L31+O31+Z31-AA31-AB31+SUM(AF31:AJ31)</f>
        <v>0</v>
      </c>
      <c r="AW31" s="92">
        <f>L31+O31+Z31</f>
        <v>0</v>
      </c>
      <c r="AX31" s="108" t="str">
        <f>IF(AW31&gt;0,"","CLEAR")</f>
        <v>CLEAR</v>
      </c>
      <c r="AY31" s="91"/>
      <c r="AZ31" s="42"/>
      <c r="BA31" s="42"/>
      <c r="BB31" s="77"/>
      <c r="BC31" s="77"/>
      <c r="BD31" s="12"/>
      <c r="BE31" s="103"/>
      <c r="BG31" s="6">
        <v>31</v>
      </c>
    </row>
    <row r="32" spans="1:59" ht="15" customHeight="1">
      <c r="A32" s="1">
        <v>32</v>
      </c>
      <c r="B32" s="158">
        <v>15</v>
      </c>
      <c r="C32" s="159" t="s">
        <v>97</v>
      </c>
      <c r="D32" s="159"/>
      <c r="E32" s="159"/>
      <c r="F32" s="159"/>
      <c r="G32" s="159" t="s">
        <v>63</v>
      </c>
      <c r="H32" s="159" t="s">
        <v>75</v>
      </c>
      <c r="I32" s="159"/>
      <c r="J32" s="115"/>
      <c r="K32" s="116" t="s">
        <v>59</v>
      </c>
      <c r="L32" s="117"/>
      <c r="M32" s="115"/>
      <c r="N32" s="116" t="s">
        <v>59</v>
      </c>
      <c r="O32" s="117"/>
      <c r="P32" s="118"/>
      <c r="Q32" s="115"/>
      <c r="R32" s="119" t="s">
        <v>59</v>
      </c>
      <c r="S32" s="117"/>
      <c r="T32" s="115"/>
      <c r="U32" s="119" t="s">
        <v>59</v>
      </c>
      <c r="V32" s="120"/>
      <c r="W32" s="121"/>
      <c r="X32" s="115"/>
      <c r="Y32" s="116" t="s">
        <v>59</v>
      </c>
      <c r="Z32" s="117"/>
      <c r="AA32" s="105" t="s">
        <v>60</v>
      </c>
      <c r="AB32" s="122" t="s">
        <v>60</v>
      </c>
      <c r="AC32" s="122" t="s">
        <v>60</v>
      </c>
      <c r="AD32" s="118"/>
      <c r="AE32" s="60"/>
      <c r="AF32" s="90"/>
      <c r="AG32" s="100"/>
      <c r="AH32" s="123" t="s">
        <v>61</v>
      </c>
      <c r="AI32" s="100"/>
      <c r="AJ32" s="82"/>
      <c r="AK32" s="100"/>
      <c r="AL32" s="102"/>
      <c r="AM32" s="118"/>
      <c r="AN32" s="62"/>
      <c r="AO32" s="87"/>
      <c r="AP32" s="118"/>
      <c r="AQ32" s="118"/>
      <c r="AR32" s="118"/>
      <c r="AS32" s="118"/>
      <c r="AT32" s="53"/>
      <c r="AU32" s="158">
        <v>15</v>
      </c>
      <c r="AV32" s="124"/>
      <c r="AW32" s="125"/>
      <c r="AX32" s="126"/>
      <c r="AY32" s="91"/>
      <c r="AZ32" s="42"/>
      <c r="BA32" s="42"/>
      <c r="BB32" s="77"/>
      <c r="BC32" s="77"/>
      <c r="BD32" s="12"/>
      <c r="BE32" s="103"/>
      <c r="BG32" s="6">
        <v>32</v>
      </c>
    </row>
    <row r="33" spans="1:59" ht="15" customHeight="1" thickBot="1">
      <c r="A33" s="1">
        <v>33</v>
      </c>
      <c r="B33" s="127"/>
      <c r="C33" s="128"/>
      <c r="D33" s="129"/>
      <c r="E33" s="129"/>
      <c r="F33" s="130"/>
      <c r="G33" s="131"/>
      <c r="H33" s="131"/>
      <c r="I33" s="132"/>
      <c r="J33" s="133"/>
      <c r="K33" s="134" t="s">
        <v>6</v>
      </c>
      <c r="L33" s="135">
        <f>SUM(L28:L31)-MAX(L28:L31)</f>
        <v>0</v>
      </c>
      <c r="M33" s="133"/>
      <c r="N33" s="134" t="s">
        <v>6</v>
      </c>
      <c r="O33" s="135">
        <f>SUM(O28:O31)-MAX(O28:O31)</f>
        <v>0</v>
      </c>
      <c r="P33" s="135">
        <f>L33+O33-AA33</f>
        <v>0</v>
      </c>
      <c r="Q33" s="136"/>
      <c r="R33" s="134" t="s">
        <v>6</v>
      </c>
      <c r="S33" s="135">
        <v>0</v>
      </c>
      <c r="T33" s="136"/>
      <c r="U33" s="134" t="s">
        <v>6</v>
      </c>
      <c r="V33" s="135">
        <v>0</v>
      </c>
      <c r="W33" s="135">
        <v>-1.3</v>
      </c>
      <c r="X33" s="133"/>
      <c r="Y33" s="134" t="s">
        <v>6</v>
      </c>
      <c r="Z33" s="135">
        <f>SUM(Z28:Z31)-MAX(Z28:Z31)</f>
        <v>0</v>
      </c>
      <c r="AA33" s="135">
        <f>SUM(AA28:AA31)</f>
        <v>0</v>
      </c>
      <c r="AB33" s="135">
        <v>0</v>
      </c>
      <c r="AC33" s="135">
        <f>SUM(AC28:AC31)</f>
        <v>0</v>
      </c>
      <c r="AD33" s="135">
        <f>P33+Z33-AC33</f>
        <v>0</v>
      </c>
      <c r="AE33" s="137"/>
      <c r="AF33" s="138"/>
      <c r="AG33" s="138"/>
      <c r="AH33" s="135">
        <f>SUM(AH28:AH31)</f>
        <v>0</v>
      </c>
      <c r="AI33" s="139" t="s">
        <v>62</v>
      </c>
      <c r="AJ33" s="138"/>
      <c r="AK33" s="140"/>
      <c r="AL33" s="141"/>
      <c r="AM33" s="142">
        <f>SUM(AF28:AG32)+AH33+SUM(AI28:AJ32)</f>
        <v>0</v>
      </c>
      <c r="AN33" s="143"/>
      <c r="AO33" s="135">
        <v>0</v>
      </c>
      <c r="AP33" s="144">
        <f>AD33</f>
        <v>0</v>
      </c>
      <c r="AQ33" s="135">
        <v>0</v>
      </c>
      <c r="AR33" s="135">
        <f>AM33/4</f>
        <v>0</v>
      </c>
      <c r="AS33" s="135">
        <f>AP33+AR33</f>
        <v>0</v>
      </c>
      <c r="AT33" s="145"/>
      <c r="AU33" s="127"/>
      <c r="AV33" s="146"/>
      <c r="AW33" s="147"/>
      <c r="AX33" s="148"/>
      <c r="AY33" s="42"/>
      <c r="AZ33" s="42"/>
      <c r="BA33" s="42"/>
      <c r="BB33" s="42"/>
      <c r="BC33" s="43"/>
      <c r="BD33" s="12"/>
      <c r="BE33" s="103"/>
      <c r="BG33" s="6">
        <v>33</v>
      </c>
    </row>
    <row r="34" spans="1:59" ht="12" customHeight="1" thickBot="1">
      <c r="A34" s="1">
        <v>34</v>
      </c>
      <c r="B34" s="33"/>
      <c r="C34" s="34"/>
      <c r="D34" s="34"/>
      <c r="E34" s="34"/>
      <c r="F34" s="34"/>
      <c r="G34" s="34"/>
      <c r="H34" s="34"/>
      <c r="I34" s="33"/>
      <c r="J34" s="35" t="s">
        <v>8</v>
      </c>
      <c r="K34" s="33" t="str">
        <f>C35</f>
        <v>Three Flags  Orange</v>
      </c>
      <c r="L34" s="33"/>
      <c r="M34" s="33"/>
      <c r="N34" s="33"/>
      <c r="O34" s="33"/>
      <c r="P34" s="34"/>
      <c r="Q34" s="36" t="s">
        <v>25</v>
      </c>
      <c r="R34" s="33"/>
      <c r="S34" s="34"/>
      <c r="T34" s="34"/>
      <c r="U34" s="33"/>
      <c r="V34" s="33"/>
      <c r="W34" s="34"/>
      <c r="X34" s="33"/>
      <c r="Y34" s="33"/>
      <c r="Z34" s="33"/>
      <c r="AA34" s="33"/>
      <c r="AB34" s="34"/>
      <c r="AC34" s="34"/>
      <c r="AD34" s="37"/>
      <c r="AE34" s="38"/>
      <c r="AF34" s="35" t="s">
        <v>8</v>
      </c>
      <c r="AG34" s="34" t="str">
        <f>C35</f>
        <v>Three Flags  Orange</v>
      </c>
      <c r="AH34" s="39"/>
      <c r="AI34" s="40"/>
      <c r="AJ34" s="41"/>
      <c r="AK34" s="34"/>
      <c r="AL34" s="34"/>
      <c r="AM34" s="41"/>
      <c r="AN34" s="41"/>
      <c r="AO34" s="41"/>
      <c r="AP34" s="41"/>
      <c r="AQ34" s="33"/>
      <c r="AR34" s="33"/>
      <c r="AS34" s="41"/>
      <c r="AT34" s="34"/>
      <c r="AU34" s="33"/>
      <c r="AV34" s="41"/>
      <c r="AW34" s="33"/>
      <c r="AX34" s="33"/>
      <c r="AY34" s="42"/>
      <c r="AZ34" s="42"/>
      <c r="BA34" s="42"/>
      <c r="BB34" s="42"/>
      <c r="BC34" s="43"/>
      <c r="BD34" s="12"/>
      <c r="BG34" s="6">
        <v>34</v>
      </c>
    </row>
    <row r="35" spans="1:59" ht="15" customHeight="1">
      <c r="A35" s="1">
        <v>35</v>
      </c>
      <c r="B35" s="44" t="s">
        <v>8</v>
      </c>
      <c r="C35" s="155" t="s">
        <v>98</v>
      </c>
      <c r="D35" s="45"/>
      <c r="E35" s="45"/>
      <c r="F35" s="45"/>
      <c r="G35" s="46"/>
      <c r="H35" s="46"/>
      <c r="I35" s="47"/>
      <c r="J35" s="48"/>
      <c r="K35" s="49" t="s">
        <v>9</v>
      </c>
      <c r="L35" s="50"/>
      <c r="M35" s="51"/>
      <c r="N35" s="49" t="s">
        <v>10</v>
      </c>
      <c r="O35" s="52"/>
      <c r="P35" s="53" t="s">
        <v>11</v>
      </c>
      <c r="Q35" s="54"/>
      <c r="R35" s="55" t="s">
        <v>12</v>
      </c>
      <c r="S35" s="56"/>
      <c r="T35" s="54"/>
      <c r="U35" s="57" t="s">
        <v>13</v>
      </c>
      <c r="V35" s="56"/>
      <c r="W35" s="58" t="s">
        <v>11</v>
      </c>
      <c r="X35" s="51"/>
      <c r="Y35" s="55" t="s">
        <v>14</v>
      </c>
      <c r="Z35" s="50"/>
      <c r="AA35" s="384" t="s">
        <v>15</v>
      </c>
      <c r="AB35" s="385"/>
      <c r="AC35" s="386"/>
      <c r="AD35" s="59"/>
      <c r="AE35" s="60"/>
      <c r="AF35" s="53" t="s">
        <v>16</v>
      </c>
      <c r="AG35" s="53" t="s">
        <v>17</v>
      </c>
      <c r="AH35" s="61" t="s">
        <v>18</v>
      </c>
      <c r="AI35" s="53" t="s">
        <v>19</v>
      </c>
      <c r="AJ35" s="62" t="s">
        <v>19</v>
      </c>
      <c r="AK35" s="53" t="s">
        <v>19</v>
      </c>
      <c r="AL35" s="53" t="s">
        <v>19</v>
      </c>
      <c r="AM35" s="62" t="s">
        <v>20</v>
      </c>
      <c r="AN35" s="62"/>
      <c r="AO35" s="53" t="s">
        <v>21</v>
      </c>
      <c r="AP35" s="59"/>
      <c r="AQ35" s="53" t="s">
        <v>22</v>
      </c>
      <c r="AR35" s="53" t="s">
        <v>22</v>
      </c>
      <c r="AS35" s="62" t="s">
        <v>23</v>
      </c>
      <c r="AT35" s="53"/>
      <c r="AU35" s="44" t="s">
        <v>8</v>
      </c>
      <c r="AV35" s="53" t="s">
        <v>24</v>
      </c>
      <c r="AW35" s="62" t="s">
        <v>24</v>
      </c>
      <c r="AX35" s="63"/>
      <c r="AY35" s="42"/>
      <c r="AZ35" s="42"/>
      <c r="BA35" s="42"/>
      <c r="BB35" s="42"/>
      <c r="BC35" s="43"/>
      <c r="BD35" s="12"/>
      <c r="BG35" s="6">
        <v>35</v>
      </c>
    </row>
    <row r="36" spans="1:59" ht="13.5" customHeight="1">
      <c r="A36" s="1">
        <v>36</v>
      </c>
      <c r="B36" s="64">
        <v>4</v>
      </c>
      <c r="C36" s="65"/>
      <c r="D36" s="65"/>
      <c r="E36" s="66"/>
      <c r="F36" s="66"/>
      <c r="G36" s="66"/>
      <c r="H36" s="46"/>
      <c r="I36" s="47"/>
      <c r="J36" s="67"/>
      <c r="K36" s="68"/>
      <c r="L36" s="69"/>
      <c r="M36" s="67"/>
      <c r="N36" s="68"/>
      <c r="O36" s="70"/>
      <c r="P36" s="53" t="s">
        <v>26</v>
      </c>
      <c r="Q36" s="67"/>
      <c r="R36" s="68"/>
      <c r="S36" s="69"/>
      <c r="T36" s="67"/>
      <c r="U36" s="68"/>
      <c r="V36" s="69"/>
      <c r="W36" s="58" t="s">
        <v>26</v>
      </c>
      <c r="X36" s="67"/>
      <c r="Y36" s="68"/>
      <c r="Z36" s="69"/>
      <c r="AA36" s="71" t="s">
        <v>27</v>
      </c>
      <c r="AB36" s="72" t="s">
        <v>28</v>
      </c>
      <c r="AC36" s="73" t="s">
        <v>29</v>
      </c>
      <c r="AD36" s="74" t="s">
        <v>30</v>
      </c>
      <c r="AE36" s="60" t="s">
        <v>31</v>
      </c>
      <c r="AF36" s="53" t="s">
        <v>32</v>
      </c>
      <c r="AG36" s="53" t="s">
        <v>33</v>
      </c>
      <c r="AH36" s="75" t="s">
        <v>34</v>
      </c>
      <c r="AI36" s="73" t="s">
        <v>35</v>
      </c>
      <c r="AJ36" s="73" t="s">
        <v>35</v>
      </c>
      <c r="AK36" s="73" t="s">
        <v>35</v>
      </c>
      <c r="AL36" s="73" t="s">
        <v>35</v>
      </c>
      <c r="AM36" s="62" t="s">
        <v>36</v>
      </c>
      <c r="AN36" s="62" t="s">
        <v>36</v>
      </c>
      <c r="AO36" s="53" t="s">
        <v>37</v>
      </c>
      <c r="AP36" s="74" t="s">
        <v>30</v>
      </c>
      <c r="AQ36" s="53" t="s">
        <v>21</v>
      </c>
      <c r="AR36" s="53" t="s">
        <v>36</v>
      </c>
      <c r="AS36" s="62" t="s">
        <v>38</v>
      </c>
      <c r="AT36" s="53" t="s">
        <v>38</v>
      </c>
      <c r="AU36" s="64">
        <v>4</v>
      </c>
      <c r="AV36" s="53" t="s">
        <v>23</v>
      </c>
      <c r="AW36" s="53" t="s">
        <v>39</v>
      </c>
      <c r="AX36" s="76" t="s">
        <v>40</v>
      </c>
      <c r="AY36" s="58"/>
      <c r="AZ36" s="42"/>
      <c r="BA36" s="42"/>
      <c r="BB36" s="42"/>
      <c r="BC36" s="43"/>
      <c r="BD36" s="12"/>
      <c r="BF36" s="77"/>
      <c r="BG36" s="6">
        <v>36</v>
      </c>
    </row>
    <row r="37" spans="1:59" ht="15" customHeight="1">
      <c r="A37" s="1">
        <v>37</v>
      </c>
      <c r="B37" s="78"/>
      <c r="C37" s="79" t="s">
        <v>41</v>
      </c>
      <c r="D37" s="80"/>
      <c r="E37" s="80"/>
      <c r="F37" s="81" t="s">
        <v>42</v>
      </c>
      <c r="G37" s="82" t="s">
        <v>43</v>
      </c>
      <c r="H37" s="82" t="s">
        <v>44</v>
      </c>
      <c r="I37" s="83" t="s">
        <v>45</v>
      </c>
      <c r="J37" s="48" t="s">
        <v>39</v>
      </c>
      <c r="K37" s="55" t="s">
        <v>46</v>
      </c>
      <c r="L37" s="84" t="s">
        <v>26</v>
      </c>
      <c r="M37" s="48" t="s">
        <v>39</v>
      </c>
      <c r="N37" s="55" t="s">
        <v>46</v>
      </c>
      <c r="O37" s="55" t="s">
        <v>26</v>
      </c>
      <c r="P37" s="85" t="s">
        <v>47</v>
      </c>
      <c r="Q37" s="48" t="s">
        <v>39</v>
      </c>
      <c r="R37" s="55" t="s">
        <v>46</v>
      </c>
      <c r="S37" s="84" t="s">
        <v>26</v>
      </c>
      <c r="T37" s="48" t="s">
        <v>39</v>
      </c>
      <c r="U37" s="55" t="s">
        <v>46</v>
      </c>
      <c r="V37" s="84" t="s">
        <v>26</v>
      </c>
      <c r="W37" s="58" t="s">
        <v>47</v>
      </c>
      <c r="X37" s="48" t="s">
        <v>39</v>
      </c>
      <c r="Y37" s="55" t="s">
        <v>46</v>
      </c>
      <c r="Z37" s="84" t="s">
        <v>26</v>
      </c>
      <c r="AA37" s="84"/>
      <c r="AB37" s="85"/>
      <c r="AC37" s="85"/>
      <c r="AD37" s="86" t="s">
        <v>48</v>
      </c>
      <c r="AE37" s="87"/>
      <c r="AF37" s="85" t="s">
        <v>49</v>
      </c>
      <c r="AG37" s="85" t="s">
        <v>49</v>
      </c>
      <c r="AH37" s="88" t="s">
        <v>50</v>
      </c>
      <c r="AI37" s="85" t="s">
        <v>51</v>
      </c>
      <c r="AJ37" s="85" t="s">
        <v>51</v>
      </c>
      <c r="AK37" s="85" t="s">
        <v>51</v>
      </c>
      <c r="AL37" s="85" t="s">
        <v>51</v>
      </c>
      <c r="AM37" s="88" t="s">
        <v>26</v>
      </c>
      <c r="AN37" s="88" t="s">
        <v>52</v>
      </c>
      <c r="AO37" s="85" t="s">
        <v>53</v>
      </c>
      <c r="AP37" s="86" t="s">
        <v>48</v>
      </c>
      <c r="AQ37" s="85" t="s">
        <v>37</v>
      </c>
      <c r="AR37" s="85" t="s">
        <v>26</v>
      </c>
      <c r="AS37" s="62" t="s">
        <v>54</v>
      </c>
      <c r="AT37" s="85" t="s">
        <v>52</v>
      </c>
      <c r="AU37" s="78"/>
      <c r="AV37" s="85" t="s">
        <v>26</v>
      </c>
      <c r="AW37" s="85" t="s">
        <v>26</v>
      </c>
      <c r="AX37" s="89" t="s">
        <v>55</v>
      </c>
      <c r="AY37" s="58"/>
      <c r="AZ37" s="42"/>
      <c r="BA37" s="42"/>
      <c r="BB37" s="77"/>
      <c r="BC37" s="77"/>
      <c r="BD37" s="12"/>
      <c r="BF37" s="72"/>
      <c r="BG37" s="6">
        <v>37</v>
      </c>
    </row>
    <row r="38" spans="1:59" ht="15" customHeight="1">
      <c r="A38" s="1">
        <v>38</v>
      </c>
      <c r="B38" s="158">
        <v>16</v>
      </c>
      <c r="C38" s="159" t="s">
        <v>99</v>
      </c>
      <c r="D38" s="159"/>
      <c r="E38" s="159"/>
      <c r="F38" s="159"/>
      <c r="G38" s="159" t="s">
        <v>57</v>
      </c>
      <c r="H38" s="159" t="s">
        <v>81</v>
      </c>
      <c r="I38" s="159" t="s">
        <v>100</v>
      </c>
      <c r="J38" s="91"/>
      <c r="K38" s="92"/>
      <c r="L38" s="92">
        <f>J38+K38</f>
        <v>0</v>
      </c>
      <c r="M38" s="91"/>
      <c r="N38" s="92"/>
      <c r="O38" s="92">
        <f>M38+N38</f>
        <v>0</v>
      </c>
      <c r="P38" s="93"/>
      <c r="Q38" s="94"/>
      <c r="R38" s="86"/>
      <c r="S38" s="92">
        <v>0</v>
      </c>
      <c r="T38" s="94"/>
      <c r="U38" s="86"/>
      <c r="V38" s="92">
        <v>0</v>
      </c>
      <c r="W38" s="95"/>
      <c r="X38" s="91"/>
      <c r="Y38" s="92"/>
      <c r="Z38" s="92">
        <f>X38+Y38</f>
        <v>0</v>
      </c>
      <c r="AA38" s="96"/>
      <c r="AB38" s="92"/>
      <c r="AC38" s="92"/>
      <c r="AD38" s="93"/>
      <c r="AE38" s="60"/>
      <c r="AF38" s="97"/>
      <c r="AG38" s="97"/>
      <c r="AH38" s="98"/>
      <c r="AI38" s="50"/>
      <c r="AJ38" s="50"/>
      <c r="AK38" s="48"/>
      <c r="AL38" s="48"/>
      <c r="AM38" s="93"/>
      <c r="AN38" s="99"/>
      <c r="AO38" s="100"/>
      <c r="AP38" s="93"/>
      <c r="AQ38" s="93"/>
      <c r="AR38" s="93"/>
      <c r="AS38" s="93"/>
      <c r="AT38" s="99"/>
      <c r="AU38" s="158">
        <v>16</v>
      </c>
      <c r="AV38" s="101">
        <f>L38+O38+Z38-AA38-AB38+SUM(AF38:AJ38)</f>
        <v>0</v>
      </c>
      <c r="AW38" s="92">
        <f>L38+O38+Z38</f>
        <v>0</v>
      </c>
      <c r="AX38" s="102" t="str">
        <f>IF(AW38&gt;0,"","CLEAR")</f>
        <v>CLEAR</v>
      </c>
      <c r="AY38" s="91"/>
      <c r="AZ38" s="42"/>
      <c r="BA38" s="42"/>
      <c r="BB38" s="77"/>
      <c r="BC38" s="77"/>
      <c r="BD38" s="12"/>
      <c r="BE38" s="103"/>
      <c r="BG38" s="6">
        <v>38</v>
      </c>
    </row>
    <row r="39" spans="1:59" ht="15" customHeight="1">
      <c r="A39" s="1">
        <v>39</v>
      </c>
      <c r="B39" s="158">
        <v>17</v>
      </c>
      <c r="C39" s="159" t="s">
        <v>101</v>
      </c>
      <c r="D39" s="159"/>
      <c r="E39" s="159"/>
      <c r="F39" s="159"/>
      <c r="G39" s="159" t="s">
        <v>102</v>
      </c>
      <c r="H39" s="159" t="s">
        <v>81</v>
      </c>
      <c r="I39" s="159" t="s">
        <v>103</v>
      </c>
      <c r="J39" s="91"/>
      <c r="K39" s="92"/>
      <c r="L39" s="92">
        <f>J39+K39</f>
        <v>0</v>
      </c>
      <c r="M39" s="91"/>
      <c r="N39" s="92"/>
      <c r="O39" s="92">
        <f>M39+N39</f>
        <v>0</v>
      </c>
      <c r="P39" s="104"/>
      <c r="Q39" s="94"/>
      <c r="R39" s="86"/>
      <c r="S39" s="92">
        <v>0</v>
      </c>
      <c r="T39" s="94"/>
      <c r="U39" s="86"/>
      <c r="V39" s="92">
        <v>0</v>
      </c>
      <c r="W39" s="105"/>
      <c r="X39" s="91"/>
      <c r="Y39" s="92"/>
      <c r="Z39" s="92">
        <f>X39+Y39</f>
        <v>0</v>
      </c>
      <c r="AA39" s="106"/>
      <c r="AB39" s="92"/>
      <c r="AC39" s="92"/>
      <c r="AD39" s="104"/>
      <c r="AE39" s="60"/>
      <c r="AF39" s="97"/>
      <c r="AG39" s="107"/>
      <c r="AH39" s="98"/>
      <c r="AI39" s="50"/>
      <c r="AJ39" s="50"/>
      <c r="AK39" s="48"/>
      <c r="AL39" s="48"/>
      <c r="AM39" s="104"/>
      <c r="AN39" s="62"/>
      <c r="AO39" s="100"/>
      <c r="AP39" s="104"/>
      <c r="AQ39" s="104"/>
      <c r="AR39" s="104"/>
      <c r="AS39" s="104"/>
      <c r="AT39" s="53"/>
      <c r="AU39" s="158">
        <v>17</v>
      </c>
      <c r="AV39" s="101">
        <f>L39+O39+Z39-AA39-AB39+SUM(AF39:AJ39)</f>
        <v>0</v>
      </c>
      <c r="AW39" s="92">
        <f>L39+O39+Z39</f>
        <v>0</v>
      </c>
      <c r="AX39" s="108" t="str">
        <f>IF(AW39&gt;0,"","CLEAR")</f>
        <v>CLEAR</v>
      </c>
      <c r="AY39" s="91"/>
      <c r="AZ39" s="42"/>
      <c r="BA39" s="42"/>
      <c r="BB39" s="77"/>
      <c r="BC39" s="77"/>
      <c r="BD39" s="12"/>
      <c r="BE39" s="103"/>
      <c r="BG39" s="6">
        <v>39</v>
      </c>
    </row>
    <row r="40" spans="1:59" ht="15" customHeight="1">
      <c r="A40" s="1">
        <v>40</v>
      </c>
      <c r="B40" s="158">
        <v>18</v>
      </c>
      <c r="C40" s="159" t="s">
        <v>104</v>
      </c>
      <c r="D40" s="159"/>
      <c r="E40" s="159"/>
      <c r="F40" s="159"/>
      <c r="G40" s="159" t="s">
        <v>57</v>
      </c>
      <c r="H40" s="159" t="s">
        <v>81</v>
      </c>
      <c r="I40" s="159" t="s">
        <v>105</v>
      </c>
      <c r="J40" s="91"/>
      <c r="K40" s="92"/>
      <c r="L40" s="92">
        <f>J40+K40</f>
        <v>0</v>
      </c>
      <c r="M40" s="91"/>
      <c r="N40" s="92"/>
      <c r="O40" s="92">
        <f>M40+N40</f>
        <v>0</v>
      </c>
      <c r="P40" s="104"/>
      <c r="Q40" s="109"/>
      <c r="R40" s="86"/>
      <c r="S40" s="92">
        <v>0</v>
      </c>
      <c r="T40" s="94"/>
      <c r="U40" s="86"/>
      <c r="V40" s="92">
        <v>0</v>
      </c>
      <c r="W40" s="105"/>
      <c r="X40" s="91"/>
      <c r="Y40" s="92"/>
      <c r="Z40" s="92">
        <f>X40+Y40</f>
        <v>0</v>
      </c>
      <c r="AA40" s="106"/>
      <c r="AB40" s="92"/>
      <c r="AC40" s="92"/>
      <c r="AD40" s="104"/>
      <c r="AE40" s="60"/>
      <c r="AF40" s="97"/>
      <c r="AG40" s="107"/>
      <c r="AH40" s="98"/>
      <c r="AI40" s="50"/>
      <c r="AJ40" s="50"/>
      <c r="AK40" s="48"/>
      <c r="AL40" s="48"/>
      <c r="AM40" s="104"/>
      <c r="AN40" s="110"/>
      <c r="AO40" s="100"/>
      <c r="AP40" s="104"/>
      <c r="AQ40" s="104"/>
      <c r="AR40" s="104"/>
      <c r="AS40" s="104"/>
      <c r="AT40" s="111"/>
      <c r="AU40" s="158">
        <v>18</v>
      </c>
      <c r="AV40" s="101">
        <f>L40+O40+Z40-AA40-AB40+SUM(AF40:AJ40)</f>
        <v>0</v>
      </c>
      <c r="AW40" s="92">
        <f>L40+O40+Z40</f>
        <v>0</v>
      </c>
      <c r="AX40" s="108" t="str">
        <f>IF(AW40&gt;0,"","CLEAR")</f>
        <v>CLEAR</v>
      </c>
      <c r="AY40" s="91"/>
      <c r="AZ40" s="42"/>
      <c r="BA40" s="42"/>
      <c r="BB40" s="77"/>
      <c r="BC40" s="77"/>
      <c r="BD40" s="12"/>
      <c r="BE40" s="103"/>
      <c r="BG40" s="6">
        <v>40</v>
      </c>
    </row>
    <row r="41" spans="1:59" ht="15" customHeight="1">
      <c r="A41" s="1">
        <v>41</v>
      </c>
      <c r="B41" s="158">
        <v>19</v>
      </c>
      <c r="C41" s="159" t="s">
        <v>106</v>
      </c>
      <c r="D41" s="159"/>
      <c r="E41" s="159"/>
      <c r="F41" s="159"/>
      <c r="G41" s="159" t="s">
        <v>57</v>
      </c>
      <c r="H41" s="159" t="s">
        <v>81</v>
      </c>
      <c r="I41" s="159" t="s">
        <v>107</v>
      </c>
      <c r="J41" s="91"/>
      <c r="K41" s="92"/>
      <c r="L41" s="92">
        <f>J41+K41</f>
        <v>0</v>
      </c>
      <c r="M41" s="91"/>
      <c r="N41" s="92"/>
      <c r="O41" s="92">
        <f>M41+N41</f>
        <v>0</v>
      </c>
      <c r="P41" s="104"/>
      <c r="Q41" s="94"/>
      <c r="R41" s="86"/>
      <c r="S41" s="92">
        <v>0</v>
      </c>
      <c r="T41" s="94"/>
      <c r="U41" s="86"/>
      <c r="V41" s="92">
        <v>0</v>
      </c>
      <c r="W41" s="105"/>
      <c r="X41" s="91"/>
      <c r="Y41" s="92"/>
      <c r="Z41" s="92">
        <f>X41+Y41</f>
        <v>0</v>
      </c>
      <c r="AA41" s="106"/>
      <c r="AB41" s="92"/>
      <c r="AC41" s="92"/>
      <c r="AD41" s="104"/>
      <c r="AE41" s="60"/>
      <c r="AF41" s="97"/>
      <c r="AG41" s="107"/>
      <c r="AH41" s="112"/>
      <c r="AI41" s="113"/>
      <c r="AJ41" s="113"/>
      <c r="AK41" s="114"/>
      <c r="AL41" s="114"/>
      <c r="AM41" s="104"/>
      <c r="AN41" s="62"/>
      <c r="AO41" s="100"/>
      <c r="AP41" s="104"/>
      <c r="AQ41" s="104"/>
      <c r="AR41" s="104"/>
      <c r="AS41" s="104"/>
      <c r="AT41" s="53"/>
      <c r="AU41" s="158">
        <v>19</v>
      </c>
      <c r="AV41" s="101">
        <f>L41+O41+Z41-AA41-AB41+SUM(AF41:AJ41)</f>
        <v>0</v>
      </c>
      <c r="AW41" s="92">
        <f>L41+O41+Z41</f>
        <v>0</v>
      </c>
      <c r="AX41" s="108" t="str">
        <f>IF(AW41&gt;0,"","CLEAR")</f>
        <v>CLEAR</v>
      </c>
      <c r="AY41" s="91"/>
      <c r="AZ41" s="42"/>
      <c r="BA41" s="42"/>
      <c r="BB41" s="77"/>
      <c r="BC41" s="77"/>
      <c r="BD41" s="12"/>
      <c r="BE41" s="103"/>
      <c r="BG41" s="6">
        <v>41</v>
      </c>
    </row>
    <row r="42" spans="1:59" ht="15" customHeight="1">
      <c r="A42" s="1">
        <v>42</v>
      </c>
      <c r="B42" s="158">
        <v>20</v>
      </c>
      <c r="C42" s="159" t="s">
        <v>108</v>
      </c>
      <c r="D42" s="159"/>
      <c r="E42" s="159"/>
      <c r="F42" s="159"/>
      <c r="G42" s="159" t="s">
        <v>63</v>
      </c>
      <c r="H42" s="159" t="s">
        <v>75</v>
      </c>
      <c r="I42" s="159"/>
      <c r="J42" s="115"/>
      <c r="K42" s="116" t="s">
        <v>59</v>
      </c>
      <c r="L42" s="117"/>
      <c r="M42" s="115"/>
      <c r="N42" s="116" t="s">
        <v>59</v>
      </c>
      <c r="O42" s="117"/>
      <c r="P42" s="118"/>
      <c r="Q42" s="115"/>
      <c r="R42" s="119" t="s">
        <v>59</v>
      </c>
      <c r="S42" s="117"/>
      <c r="T42" s="115"/>
      <c r="U42" s="119" t="s">
        <v>59</v>
      </c>
      <c r="V42" s="120"/>
      <c r="W42" s="121"/>
      <c r="X42" s="115"/>
      <c r="Y42" s="116" t="s">
        <v>59</v>
      </c>
      <c r="Z42" s="117"/>
      <c r="AA42" s="105" t="s">
        <v>60</v>
      </c>
      <c r="AB42" s="122" t="s">
        <v>60</v>
      </c>
      <c r="AC42" s="122" t="s">
        <v>60</v>
      </c>
      <c r="AD42" s="118"/>
      <c r="AE42" s="60"/>
      <c r="AF42" s="90"/>
      <c r="AG42" s="100"/>
      <c r="AH42" s="123" t="s">
        <v>61</v>
      </c>
      <c r="AI42" s="100"/>
      <c r="AJ42" s="82"/>
      <c r="AK42" s="100"/>
      <c r="AL42" s="102"/>
      <c r="AM42" s="118"/>
      <c r="AN42" s="62"/>
      <c r="AO42" s="87"/>
      <c r="AP42" s="118"/>
      <c r="AQ42" s="118"/>
      <c r="AR42" s="118"/>
      <c r="AS42" s="118"/>
      <c r="AT42" s="53"/>
      <c r="AU42" s="158">
        <v>20</v>
      </c>
      <c r="AV42" s="124"/>
      <c r="AW42" s="125"/>
      <c r="AX42" s="126"/>
      <c r="AY42" s="91"/>
      <c r="AZ42" s="42"/>
      <c r="BA42" s="42"/>
      <c r="BB42" s="77"/>
      <c r="BC42" s="77"/>
      <c r="BD42" s="12"/>
      <c r="BE42" s="103"/>
      <c r="BG42" s="6">
        <v>42</v>
      </c>
    </row>
    <row r="43" spans="1:59" ht="15" customHeight="1" thickBot="1">
      <c r="A43" s="1">
        <v>43</v>
      </c>
      <c r="B43" s="127"/>
      <c r="C43" s="128"/>
      <c r="D43" s="129"/>
      <c r="E43" s="129"/>
      <c r="F43" s="130"/>
      <c r="G43" s="131"/>
      <c r="H43" s="131"/>
      <c r="I43" s="132"/>
      <c r="J43" s="133"/>
      <c r="K43" s="134" t="s">
        <v>6</v>
      </c>
      <c r="L43" s="135">
        <f>SUM(L38:L41)-MAX(L38:L41)</f>
        <v>0</v>
      </c>
      <c r="M43" s="133"/>
      <c r="N43" s="134" t="s">
        <v>6</v>
      </c>
      <c r="O43" s="135">
        <f>SUM(O38:O41)-MAX(O38:O41)</f>
        <v>0</v>
      </c>
      <c r="P43" s="135">
        <f>L43+O43-AA43</f>
        <v>0</v>
      </c>
      <c r="Q43" s="136"/>
      <c r="R43" s="134" t="s">
        <v>6</v>
      </c>
      <c r="S43" s="135">
        <v>0</v>
      </c>
      <c r="T43" s="136"/>
      <c r="U43" s="134" t="s">
        <v>6</v>
      </c>
      <c r="V43" s="135">
        <v>0</v>
      </c>
      <c r="W43" s="135">
        <v>-1.3</v>
      </c>
      <c r="X43" s="133"/>
      <c r="Y43" s="134" t="s">
        <v>6</v>
      </c>
      <c r="Z43" s="135">
        <f>SUM(Z38:Z41)-MAX(Z38:Z41)</f>
        <v>0</v>
      </c>
      <c r="AA43" s="135">
        <f>SUM(AA38:AA41)</f>
        <v>0</v>
      </c>
      <c r="AB43" s="135">
        <v>0</v>
      </c>
      <c r="AC43" s="135">
        <f>SUM(AC38:AC41)</f>
        <v>0</v>
      </c>
      <c r="AD43" s="135">
        <f>P43+Z43-AC43</f>
        <v>0</v>
      </c>
      <c r="AE43" s="137"/>
      <c r="AF43" s="138"/>
      <c r="AG43" s="138"/>
      <c r="AH43" s="135">
        <f>SUM(AH38:AH41)</f>
        <v>0</v>
      </c>
      <c r="AI43" s="139" t="s">
        <v>62</v>
      </c>
      <c r="AJ43" s="138"/>
      <c r="AK43" s="140"/>
      <c r="AL43" s="141"/>
      <c r="AM43" s="142">
        <f>SUM(AF38:AG42)+AH43+SUM(AI38:AJ42)</f>
        <v>0</v>
      </c>
      <c r="AN43" s="143"/>
      <c r="AO43" s="135">
        <v>0</v>
      </c>
      <c r="AP43" s="144">
        <f>AD43</f>
        <v>0</v>
      </c>
      <c r="AQ43" s="135">
        <v>0</v>
      </c>
      <c r="AR43" s="135">
        <f>AM43/4</f>
        <v>0</v>
      </c>
      <c r="AS43" s="135">
        <f>AP43+AR43</f>
        <v>0</v>
      </c>
      <c r="AT43" s="145"/>
      <c r="AU43" s="127"/>
      <c r="AV43" s="146"/>
      <c r="AW43" s="147"/>
      <c r="AX43" s="148"/>
      <c r="AY43" s="42"/>
      <c r="AZ43" s="42"/>
      <c r="BA43" s="42"/>
      <c r="BB43" s="42"/>
      <c r="BC43" s="43"/>
      <c r="BD43" s="12"/>
      <c r="BE43" s="103"/>
      <c r="BG43" s="6">
        <v>43</v>
      </c>
    </row>
    <row r="44" spans="1:59" ht="12" customHeight="1" thickBot="1">
      <c r="A44" s="1">
        <v>44</v>
      </c>
      <c r="B44" s="33"/>
      <c r="C44" s="34"/>
      <c r="D44" s="34"/>
      <c r="E44" s="34"/>
      <c r="F44" s="34"/>
      <c r="G44" s="34"/>
      <c r="H44" s="34"/>
      <c r="I44" s="33"/>
      <c r="J44" s="35" t="s">
        <v>8</v>
      </c>
      <c r="K44" s="33" t="str">
        <f>C45</f>
        <v>Seacoast</v>
      </c>
      <c r="L44" s="33"/>
      <c r="M44" s="33"/>
      <c r="N44" s="33"/>
      <c r="O44" s="33"/>
      <c r="P44" s="34"/>
      <c r="Q44" s="36" t="s">
        <v>25</v>
      </c>
      <c r="R44" s="33"/>
      <c r="S44" s="34"/>
      <c r="T44" s="34"/>
      <c r="U44" s="33"/>
      <c r="V44" s="33"/>
      <c r="W44" s="34"/>
      <c r="X44" s="33"/>
      <c r="Y44" s="33"/>
      <c r="Z44" s="33"/>
      <c r="AA44" s="33"/>
      <c r="AB44" s="34"/>
      <c r="AC44" s="34"/>
      <c r="AD44" s="37"/>
      <c r="AE44" s="38"/>
      <c r="AF44" s="35" t="s">
        <v>8</v>
      </c>
      <c r="AG44" s="34" t="str">
        <f>C45</f>
        <v>Seacoast</v>
      </c>
      <c r="AH44" s="39"/>
      <c r="AI44" s="40"/>
      <c r="AJ44" s="41"/>
      <c r="AK44" s="34"/>
      <c r="AL44" s="34"/>
      <c r="AM44" s="41"/>
      <c r="AN44" s="41"/>
      <c r="AO44" s="41"/>
      <c r="AP44" s="41"/>
      <c r="AQ44" s="33"/>
      <c r="AR44" s="33"/>
      <c r="AS44" s="41"/>
      <c r="AT44" s="34"/>
      <c r="AU44" s="33"/>
      <c r="AV44" s="41"/>
      <c r="AW44" s="33"/>
      <c r="AX44" s="33"/>
      <c r="AY44" s="42"/>
      <c r="AZ44" s="42"/>
      <c r="BA44" s="42"/>
      <c r="BB44" s="42"/>
      <c r="BC44" s="43"/>
      <c r="BD44" s="12"/>
      <c r="BG44" s="6">
        <v>44</v>
      </c>
    </row>
    <row r="45" spans="1:59" ht="15" customHeight="1">
      <c r="A45" s="1">
        <v>45</v>
      </c>
      <c r="B45" s="44" t="s">
        <v>8</v>
      </c>
      <c r="C45" s="155" t="s">
        <v>109</v>
      </c>
      <c r="D45" s="45"/>
      <c r="E45" s="45"/>
      <c r="F45" s="45"/>
      <c r="G45" s="46"/>
      <c r="H45" s="46"/>
      <c r="I45" s="47"/>
      <c r="J45" s="48"/>
      <c r="K45" s="49" t="s">
        <v>9</v>
      </c>
      <c r="L45" s="50"/>
      <c r="M45" s="51"/>
      <c r="N45" s="49" t="s">
        <v>10</v>
      </c>
      <c r="O45" s="52"/>
      <c r="P45" s="53" t="s">
        <v>11</v>
      </c>
      <c r="Q45" s="54"/>
      <c r="R45" s="55" t="s">
        <v>12</v>
      </c>
      <c r="S45" s="56"/>
      <c r="T45" s="54"/>
      <c r="U45" s="57" t="s">
        <v>13</v>
      </c>
      <c r="V45" s="56"/>
      <c r="W45" s="58" t="s">
        <v>11</v>
      </c>
      <c r="X45" s="51"/>
      <c r="Y45" s="55" t="s">
        <v>14</v>
      </c>
      <c r="Z45" s="50"/>
      <c r="AA45" s="384" t="s">
        <v>15</v>
      </c>
      <c r="AB45" s="385"/>
      <c r="AC45" s="386"/>
      <c r="AD45" s="59"/>
      <c r="AE45" s="60"/>
      <c r="AF45" s="53" t="s">
        <v>16</v>
      </c>
      <c r="AG45" s="53" t="s">
        <v>17</v>
      </c>
      <c r="AH45" s="61" t="s">
        <v>18</v>
      </c>
      <c r="AI45" s="53" t="s">
        <v>19</v>
      </c>
      <c r="AJ45" s="62" t="s">
        <v>19</v>
      </c>
      <c r="AK45" s="53" t="s">
        <v>19</v>
      </c>
      <c r="AL45" s="53" t="s">
        <v>19</v>
      </c>
      <c r="AM45" s="62" t="s">
        <v>20</v>
      </c>
      <c r="AN45" s="62"/>
      <c r="AO45" s="53" t="s">
        <v>21</v>
      </c>
      <c r="AP45" s="59"/>
      <c r="AQ45" s="53" t="s">
        <v>22</v>
      </c>
      <c r="AR45" s="53" t="s">
        <v>22</v>
      </c>
      <c r="AS45" s="62" t="s">
        <v>23</v>
      </c>
      <c r="AT45" s="53"/>
      <c r="AU45" s="44" t="s">
        <v>8</v>
      </c>
      <c r="AV45" s="53" t="s">
        <v>24</v>
      </c>
      <c r="AW45" s="62" t="s">
        <v>24</v>
      </c>
      <c r="AX45" s="63"/>
      <c r="AY45" s="42"/>
      <c r="AZ45" s="42"/>
      <c r="BA45" s="42"/>
      <c r="BB45" s="42"/>
      <c r="BC45" s="43"/>
      <c r="BD45" s="12"/>
      <c r="BG45" s="6">
        <v>45</v>
      </c>
    </row>
    <row r="46" spans="1:59" ht="13.5" customHeight="1">
      <c r="A46" s="1">
        <v>46</v>
      </c>
      <c r="B46" s="64">
        <v>5</v>
      </c>
      <c r="C46" s="65"/>
      <c r="D46" s="65"/>
      <c r="E46" s="66"/>
      <c r="F46" s="66"/>
      <c r="G46" s="66"/>
      <c r="H46" s="46"/>
      <c r="I46" s="47"/>
      <c r="J46" s="67"/>
      <c r="K46" s="68"/>
      <c r="L46" s="69"/>
      <c r="M46" s="67"/>
      <c r="N46" s="68"/>
      <c r="O46" s="70"/>
      <c r="P46" s="53" t="s">
        <v>26</v>
      </c>
      <c r="Q46" s="67"/>
      <c r="R46" s="68"/>
      <c r="S46" s="69"/>
      <c r="T46" s="67"/>
      <c r="U46" s="68"/>
      <c r="V46" s="69"/>
      <c r="W46" s="58" t="s">
        <v>26</v>
      </c>
      <c r="X46" s="67"/>
      <c r="Y46" s="68"/>
      <c r="Z46" s="69"/>
      <c r="AA46" s="71" t="s">
        <v>27</v>
      </c>
      <c r="AB46" s="72" t="s">
        <v>28</v>
      </c>
      <c r="AC46" s="73" t="s">
        <v>29</v>
      </c>
      <c r="AD46" s="74" t="s">
        <v>30</v>
      </c>
      <c r="AE46" s="60" t="s">
        <v>31</v>
      </c>
      <c r="AF46" s="53" t="s">
        <v>32</v>
      </c>
      <c r="AG46" s="53" t="s">
        <v>33</v>
      </c>
      <c r="AH46" s="75" t="s">
        <v>34</v>
      </c>
      <c r="AI46" s="73" t="s">
        <v>35</v>
      </c>
      <c r="AJ46" s="73" t="s">
        <v>35</v>
      </c>
      <c r="AK46" s="73" t="s">
        <v>35</v>
      </c>
      <c r="AL46" s="73" t="s">
        <v>35</v>
      </c>
      <c r="AM46" s="62" t="s">
        <v>36</v>
      </c>
      <c r="AN46" s="62" t="s">
        <v>36</v>
      </c>
      <c r="AO46" s="53" t="s">
        <v>37</v>
      </c>
      <c r="AP46" s="74" t="s">
        <v>30</v>
      </c>
      <c r="AQ46" s="53" t="s">
        <v>21</v>
      </c>
      <c r="AR46" s="53" t="s">
        <v>36</v>
      </c>
      <c r="AS46" s="62" t="s">
        <v>38</v>
      </c>
      <c r="AT46" s="53" t="s">
        <v>38</v>
      </c>
      <c r="AU46" s="64">
        <v>5</v>
      </c>
      <c r="AV46" s="53" t="s">
        <v>23</v>
      </c>
      <c r="AW46" s="53" t="s">
        <v>39</v>
      </c>
      <c r="AX46" s="76" t="s">
        <v>40</v>
      </c>
      <c r="AY46" s="58"/>
      <c r="AZ46" s="42"/>
      <c r="BA46" s="42"/>
      <c r="BB46" s="42"/>
      <c r="BC46" s="43"/>
      <c r="BD46" s="12"/>
      <c r="BF46" s="77"/>
      <c r="BG46" s="6">
        <v>46</v>
      </c>
    </row>
    <row r="47" spans="1:59" ht="15" customHeight="1">
      <c r="A47" s="1">
        <v>47</v>
      </c>
      <c r="B47" s="78"/>
      <c r="C47" s="79" t="s">
        <v>41</v>
      </c>
      <c r="D47" s="80"/>
      <c r="E47" s="80"/>
      <c r="F47" s="81" t="s">
        <v>42</v>
      </c>
      <c r="G47" s="82" t="s">
        <v>43</v>
      </c>
      <c r="H47" s="82" t="s">
        <v>44</v>
      </c>
      <c r="I47" s="83" t="s">
        <v>45</v>
      </c>
      <c r="J47" s="48" t="s">
        <v>39</v>
      </c>
      <c r="K47" s="55" t="s">
        <v>46</v>
      </c>
      <c r="L47" s="84" t="s">
        <v>26</v>
      </c>
      <c r="M47" s="48" t="s">
        <v>39</v>
      </c>
      <c r="N47" s="55" t="s">
        <v>46</v>
      </c>
      <c r="O47" s="55" t="s">
        <v>26</v>
      </c>
      <c r="P47" s="85" t="s">
        <v>47</v>
      </c>
      <c r="Q47" s="48" t="s">
        <v>39</v>
      </c>
      <c r="R47" s="55" t="s">
        <v>46</v>
      </c>
      <c r="S47" s="84" t="s">
        <v>26</v>
      </c>
      <c r="T47" s="48" t="s">
        <v>39</v>
      </c>
      <c r="U47" s="55" t="s">
        <v>46</v>
      </c>
      <c r="V47" s="84" t="s">
        <v>26</v>
      </c>
      <c r="W47" s="58" t="s">
        <v>47</v>
      </c>
      <c r="X47" s="48" t="s">
        <v>39</v>
      </c>
      <c r="Y47" s="55" t="s">
        <v>46</v>
      </c>
      <c r="Z47" s="84" t="s">
        <v>26</v>
      </c>
      <c r="AA47" s="84"/>
      <c r="AB47" s="85"/>
      <c r="AC47" s="85"/>
      <c r="AD47" s="86" t="s">
        <v>48</v>
      </c>
      <c r="AE47" s="87"/>
      <c r="AF47" s="85" t="s">
        <v>49</v>
      </c>
      <c r="AG47" s="85" t="s">
        <v>49</v>
      </c>
      <c r="AH47" s="88" t="s">
        <v>50</v>
      </c>
      <c r="AI47" s="85" t="s">
        <v>51</v>
      </c>
      <c r="AJ47" s="85" t="s">
        <v>51</v>
      </c>
      <c r="AK47" s="85" t="s">
        <v>51</v>
      </c>
      <c r="AL47" s="85" t="s">
        <v>51</v>
      </c>
      <c r="AM47" s="88" t="s">
        <v>26</v>
      </c>
      <c r="AN47" s="88" t="s">
        <v>52</v>
      </c>
      <c r="AO47" s="85" t="s">
        <v>53</v>
      </c>
      <c r="AP47" s="86" t="s">
        <v>48</v>
      </c>
      <c r="AQ47" s="85" t="s">
        <v>37</v>
      </c>
      <c r="AR47" s="85" t="s">
        <v>26</v>
      </c>
      <c r="AS47" s="62" t="s">
        <v>54</v>
      </c>
      <c r="AT47" s="85" t="s">
        <v>52</v>
      </c>
      <c r="AU47" s="78"/>
      <c r="AV47" s="85" t="s">
        <v>26</v>
      </c>
      <c r="AW47" s="85" t="s">
        <v>26</v>
      </c>
      <c r="AX47" s="89" t="s">
        <v>55</v>
      </c>
      <c r="AY47" s="58"/>
      <c r="AZ47" s="42"/>
      <c r="BA47" s="42"/>
      <c r="BB47" s="77"/>
      <c r="BC47" s="77"/>
      <c r="BD47" s="12"/>
      <c r="BF47" s="72"/>
      <c r="BG47" s="6">
        <v>47</v>
      </c>
    </row>
    <row r="48" spans="1:59" ht="15" customHeight="1">
      <c r="A48" s="1">
        <v>48</v>
      </c>
      <c r="B48" s="158">
        <v>21</v>
      </c>
      <c r="C48" s="159" t="s">
        <v>110</v>
      </c>
      <c r="D48" s="159"/>
      <c r="E48" s="159"/>
      <c r="F48" s="159"/>
      <c r="G48" s="159" t="s">
        <v>66</v>
      </c>
      <c r="H48" s="159" t="s">
        <v>81</v>
      </c>
      <c r="I48" s="159" t="s">
        <v>111</v>
      </c>
      <c r="J48" s="91"/>
      <c r="K48" s="92"/>
      <c r="L48" s="92">
        <f>J48+K48</f>
        <v>0</v>
      </c>
      <c r="M48" s="91"/>
      <c r="N48" s="92"/>
      <c r="O48" s="92">
        <f>M48+N48</f>
        <v>0</v>
      </c>
      <c r="P48" s="93"/>
      <c r="Q48" s="94"/>
      <c r="R48" s="86"/>
      <c r="S48" s="92">
        <v>0</v>
      </c>
      <c r="T48" s="94"/>
      <c r="U48" s="86"/>
      <c r="V48" s="92">
        <v>0</v>
      </c>
      <c r="W48" s="95"/>
      <c r="X48" s="91"/>
      <c r="Y48" s="92"/>
      <c r="Z48" s="92">
        <f>X48+Y48</f>
        <v>0</v>
      </c>
      <c r="AA48" s="96"/>
      <c r="AB48" s="92"/>
      <c r="AC48" s="92"/>
      <c r="AD48" s="93"/>
      <c r="AE48" s="60"/>
      <c r="AF48" s="97"/>
      <c r="AG48" s="97"/>
      <c r="AH48" s="98"/>
      <c r="AI48" s="50"/>
      <c r="AJ48" s="50"/>
      <c r="AK48" s="48"/>
      <c r="AL48" s="48"/>
      <c r="AM48" s="93"/>
      <c r="AN48" s="99"/>
      <c r="AO48" s="100"/>
      <c r="AP48" s="93"/>
      <c r="AQ48" s="93"/>
      <c r="AR48" s="93"/>
      <c r="AS48" s="93"/>
      <c r="AT48" s="99"/>
      <c r="AU48" s="158">
        <v>21</v>
      </c>
      <c r="AV48" s="101">
        <f>L48+O48+Z48-AA48-AB48+SUM(AF48:AJ48)</f>
        <v>0</v>
      </c>
      <c r="AW48" s="92">
        <f>L48+O48+Z48</f>
        <v>0</v>
      </c>
      <c r="AX48" s="102" t="str">
        <f>IF(AW48&gt;0,"","CLEAR")</f>
        <v>CLEAR</v>
      </c>
      <c r="AY48" s="91"/>
      <c r="AZ48" s="42"/>
      <c r="BA48" s="42"/>
      <c r="BB48" s="77"/>
      <c r="BC48" s="77"/>
      <c r="BD48" s="12"/>
      <c r="BE48" s="103"/>
      <c r="BG48" s="6">
        <v>48</v>
      </c>
    </row>
    <row r="49" spans="1:59" ht="15" customHeight="1">
      <c r="A49" s="1">
        <v>49</v>
      </c>
      <c r="B49" s="158">
        <v>22</v>
      </c>
      <c r="C49" s="159" t="s">
        <v>112</v>
      </c>
      <c r="D49" s="159"/>
      <c r="E49" s="159"/>
      <c r="F49" s="159"/>
      <c r="G49" s="159" t="s">
        <v>64</v>
      </c>
      <c r="H49" s="159" t="s">
        <v>68</v>
      </c>
      <c r="I49" s="159" t="s">
        <v>113</v>
      </c>
      <c r="J49" s="91"/>
      <c r="K49" s="92"/>
      <c r="L49" s="92">
        <f>J49+K49</f>
        <v>0</v>
      </c>
      <c r="M49" s="91"/>
      <c r="N49" s="92"/>
      <c r="O49" s="92">
        <f>M49+N49</f>
        <v>0</v>
      </c>
      <c r="P49" s="104"/>
      <c r="Q49" s="94"/>
      <c r="R49" s="86"/>
      <c r="S49" s="92">
        <v>0</v>
      </c>
      <c r="T49" s="94"/>
      <c r="U49" s="86"/>
      <c r="V49" s="92">
        <v>0</v>
      </c>
      <c r="W49" s="105"/>
      <c r="X49" s="91"/>
      <c r="Y49" s="92"/>
      <c r="Z49" s="92">
        <f>X49+Y49</f>
        <v>0</v>
      </c>
      <c r="AA49" s="106"/>
      <c r="AB49" s="92"/>
      <c r="AC49" s="92"/>
      <c r="AD49" s="104"/>
      <c r="AE49" s="60"/>
      <c r="AF49" s="97"/>
      <c r="AG49" s="107"/>
      <c r="AH49" s="98"/>
      <c r="AI49" s="50"/>
      <c r="AJ49" s="50"/>
      <c r="AK49" s="48"/>
      <c r="AL49" s="48"/>
      <c r="AM49" s="104"/>
      <c r="AN49" s="62"/>
      <c r="AO49" s="100"/>
      <c r="AP49" s="104"/>
      <c r="AQ49" s="104"/>
      <c r="AR49" s="104"/>
      <c r="AS49" s="104"/>
      <c r="AT49" s="53"/>
      <c r="AU49" s="158">
        <v>22</v>
      </c>
      <c r="AV49" s="101">
        <f>L49+O49+Z49-AA49-AB49+SUM(AF49:AJ49)</f>
        <v>0</v>
      </c>
      <c r="AW49" s="92">
        <f>L49+O49+Z49</f>
        <v>0</v>
      </c>
      <c r="AX49" s="108" t="str">
        <f>IF(AW49&gt;0,"","CLEAR")</f>
        <v>CLEAR</v>
      </c>
      <c r="AY49" s="91"/>
      <c r="AZ49" s="42"/>
      <c r="BA49" s="42"/>
      <c r="BB49" s="77"/>
      <c r="BC49" s="77"/>
      <c r="BD49" s="12"/>
      <c r="BE49" s="103"/>
      <c r="BG49" s="6">
        <v>49</v>
      </c>
    </row>
    <row r="50" spans="1:59" ht="15" customHeight="1">
      <c r="A50" s="1">
        <v>50</v>
      </c>
      <c r="B50" s="158">
        <v>23</v>
      </c>
      <c r="C50" s="159" t="s">
        <v>114</v>
      </c>
      <c r="D50" s="159"/>
      <c r="E50" s="159"/>
      <c r="F50" s="159"/>
      <c r="G50" s="159" t="s">
        <v>56</v>
      </c>
      <c r="H50" s="159" t="s">
        <v>95</v>
      </c>
      <c r="I50" s="159" t="s">
        <v>115</v>
      </c>
      <c r="J50" s="91"/>
      <c r="K50" s="92"/>
      <c r="L50" s="92">
        <f>J50+K50</f>
        <v>0</v>
      </c>
      <c r="M50" s="91"/>
      <c r="N50" s="92"/>
      <c r="O50" s="92">
        <f>M50+N50</f>
        <v>0</v>
      </c>
      <c r="P50" s="104"/>
      <c r="Q50" s="109"/>
      <c r="R50" s="86"/>
      <c r="S50" s="92">
        <v>0</v>
      </c>
      <c r="T50" s="94"/>
      <c r="U50" s="86"/>
      <c r="V50" s="92">
        <v>0</v>
      </c>
      <c r="W50" s="105"/>
      <c r="X50" s="91"/>
      <c r="Y50" s="92"/>
      <c r="Z50" s="92">
        <f>X50+Y50</f>
        <v>0</v>
      </c>
      <c r="AA50" s="106"/>
      <c r="AB50" s="92"/>
      <c r="AC50" s="92"/>
      <c r="AD50" s="104"/>
      <c r="AE50" s="60"/>
      <c r="AF50" s="97"/>
      <c r="AG50" s="107"/>
      <c r="AH50" s="98"/>
      <c r="AI50" s="50"/>
      <c r="AJ50" s="50"/>
      <c r="AK50" s="48"/>
      <c r="AL50" s="48"/>
      <c r="AM50" s="104"/>
      <c r="AN50" s="110"/>
      <c r="AO50" s="100"/>
      <c r="AP50" s="104"/>
      <c r="AQ50" s="104"/>
      <c r="AR50" s="104"/>
      <c r="AS50" s="104"/>
      <c r="AT50" s="111"/>
      <c r="AU50" s="158">
        <v>23</v>
      </c>
      <c r="AV50" s="101">
        <f>L50+O50+Z50-AA50-AB50+SUM(AF50:AJ50)</f>
        <v>0</v>
      </c>
      <c r="AW50" s="92">
        <f>L50+O50+Z50</f>
        <v>0</v>
      </c>
      <c r="AX50" s="108" t="str">
        <f>IF(AW50&gt;0,"","CLEAR")</f>
        <v>CLEAR</v>
      </c>
      <c r="AY50" s="91"/>
      <c r="AZ50" s="42"/>
      <c r="BA50" s="42"/>
      <c r="BB50" s="77"/>
      <c r="BC50" s="77"/>
      <c r="BD50" s="12"/>
      <c r="BE50" s="103"/>
      <c r="BG50" s="6">
        <v>50</v>
      </c>
    </row>
    <row r="51" spans="1:59" ht="15" customHeight="1">
      <c r="A51" s="1">
        <v>51</v>
      </c>
      <c r="B51" s="158">
        <v>24</v>
      </c>
      <c r="C51" s="159" t="s">
        <v>116</v>
      </c>
      <c r="D51" s="159"/>
      <c r="E51" s="159"/>
      <c r="F51" s="159"/>
      <c r="G51" s="159" t="s">
        <v>56</v>
      </c>
      <c r="H51" s="159" t="s">
        <v>68</v>
      </c>
      <c r="I51" s="159" t="s">
        <v>117</v>
      </c>
      <c r="J51" s="91"/>
      <c r="K51" s="92"/>
      <c r="L51" s="92">
        <f>J51+K51</f>
        <v>0</v>
      </c>
      <c r="M51" s="91"/>
      <c r="N51" s="92"/>
      <c r="O51" s="92">
        <f>M51+N51</f>
        <v>0</v>
      </c>
      <c r="P51" s="104"/>
      <c r="Q51" s="94"/>
      <c r="R51" s="86"/>
      <c r="S51" s="92">
        <v>0</v>
      </c>
      <c r="T51" s="94"/>
      <c r="U51" s="86"/>
      <c r="V51" s="92">
        <v>0</v>
      </c>
      <c r="W51" s="105"/>
      <c r="X51" s="91"/>
      <c r="Y51" s="92"/>
      <c r="Z51" s="92">
        <f>X51+Y51</f>
        <v>0</v>
      </c>
      <c r="AA51" s="106"/>
      <c r="AB51" s="92"/>
      <c r="AC51" s="92"/>
      <c r="AD51" s="104"/>
      <c r="AE51" s="60"/>
      <c r="AF51" s="97"/>
      <c r="AG51" s="107"/>
      <c r="AH51" s="112"/>
      <c r="AI51" s="113"/>
      <c r="AJ51" s="113"/>
      <c r="AK51" s="114"/>
      <c r="AL51" s="114"/>
      <c r="AM51" s="104"/>
      <c r="AN51" s="62"/>
      <c r="AO51" s="100"/>
      <c r="AP51" s="104"/>
      <c r="AQ51" s="104"/>
      <c r="AR51" s="104"/>
      <c r="AS51" s="104"/>
      <c r="AT51" s="53"/>
      <c r="AU51" s="158">
        <v>24</v>
      </c>
      <c r="AV51" s="101">
        <f>L51+O51+Z51-AA51-AB51+SUM(AF51:AJ51)</f>
        <v>0</v>
      </c>
      <c r="AW51" s="92">
        <f>L51+O51+Z51</f>
        <v>0</v>
      </c>
      <c r="AX51" s="108" t="str">
        <f>IF(AW51&gt;0,"","CLEAR")</f>
        <v>CLEAR</v>
      </c>
      <c r="AY51" s="91"/>
      <c r="AZ51" s="42"/>
      <c r="BA51" s="42"/>
      <c r="BB51" s="77"/>
      <c r="BC51" s="77"/>
      <c r="BD51" s="12"/>
      <c r="BE51" s="103"/>
      <c r="BG51" s="6">
        <v>51</v>
      </c>
    </row>
    <row r="52" spans="1:59" ht="15" customHeight="1">
      <c r="A52" s="1">
        <v>52</v>
      </c>
      <c r="B52" s="158">
        <v>25</v>
      </c>
      <c r="C52" s="159" t="s">
        <v>118</v>
      </c>
      <c r="D52" s="159"/>
      <c r="E52" s="159"/>
      <c r="F52" s="159"/>
      <c r="G52" s="159" t="s">
        <v>63</v>
      </c>
      <c r="H52" s="159" t="s">
        <v>75</v>
      </c>
      <c r="I52" s="159"/>
      <c r="J52" s="115"/>
      <c r="K52" s="116" t="s">
        <v>59</v>
      </c>
      <c r="L52" s="117"/>
      <c r="M52" s="115"/>
      <c r="N52" s="116" t="s">
        <v>59</v>
      </c>
      <c r="O52" s="117"/>
      <c r="P52" s="118"/>
      <c r="Q52" s="115"/>
      <c r="R52" s="119" t="s">
        <v>59</v>
      </c>
      <c r="S52" s="117"/>
      <c r="T52" s="115"/>
      <c r="U52" s="119" t="s">
        <v>59</v>
      </c>
      <c r="V52" s="120"/>
      <c r="W52" s="121"/>
      <c r="X52" s="115"/>
      <c r="Y52" s="116" t="s">
        <v>59</v>
      </c>
      <c r="Z52" s="117"/>
      <c r="AA52" s="105" t="s">
        <v>60</v>
      </c>
      <c r="AB52" s="122" t="s">
        <v>60</v>
      </c>
      <c r="AC52" s="122" t="s">
        <v>60</v>
      </c>
      <c r="AD52" s="118"/>
      <c r="AE52" s="60"/>
      <c r="AF52" s="90"/>
      <c r="AG52" s="100"/>
      <c r="AH52" s="123" t="s">
        <v>61</v>
      </c>
      <c r="AI52" s="100"/>
      <c r="AJ52" s="82"/>
      <c r="AK52" s="100"/>
      <c r="AL52" s="102"/>
      <c r="AM52" s="118"/>
      <c r="AN52" s="62"/>
      <c r="AO52" s="87"/>
      <c r="AP52" s="118"/>
      <c r="AQ52" s="118"/>
      <c r="AR52" s="118"/>
      <c r="AS52" s="118"/>
      <c r="AT52" s="53"/>
      <c r="AU52" s="158">
        <v>25</v>
      </c>
      <c r="AV52" s="124"/>
      <c r="AW52" s="125"/>
      <c r="AX52" s="126"/>
      <c r="AY52" s="91"/>
      <c r="AZ52" s="42"/>
      <c r="BA52" s="42"/>
      <c r="BB52" s="77"/>
      <c r="BC52" s="77"/>
      <c r="BD52" s="12"/>
      <c r="BE52" s="103"/>
      <c r="BG52" s="6">
        <v>52</v>
      </c>
    </row>
    <row r="53" spans="1:59" ht="15" customHeight="1" thickBot="1">
      <c r="A53" s="1">
        <v>53</v>
      </c>
      <c r="B53" s="127"/>
      <c r="C53" s="128"/>
      <c r="D53" s="129"/>
      <c r="E53" s="129"/>
      <c r="F53" s="130"/>
      <c r="G53" s="131"/>
      <c r="H53" s="131"/>
      <c r="I53" s="132"/>
      <c r="J53" s="133"/>
      <c r="K53" s="134" t="s">
        <v>6</v>
      </c>
      <c r="L53" s="135">
        <f>SUM(L48:L51)-MAX(L48:L51)</f>
        <v>0</v>
      </c>
      <c r="M53" s="133"/>
      <c r="N53" s="134" t="s">
        <v>6</v>
      </c>
      <c r="O53" s="135">
        <f>SUM(O48:O51)-MAX(O48:O51)</f>
        <v>0</v>
      </c>
      <c r="P53" s="135">
        <f>L53+O53-AA53</f>
        <v>0</v>
      </c>
      <c r="Q53" s="136"/>
      <c r="R53" s="134" t="s">
        <v>6</v>
      </c>
      <c r="S53" s="135">
        <v>0</v>
      </c>
      <c r="T53" s="136"/>
      <c r="U53" s="134" t="s">
        <v>6</v>
      </c>
      <c r="V53" s="135">
        <v>0</v>
      </c>
      <c r="W53" s="135">
        <v>-1.3</v>
      </c>
      <c r="X53" s="133"/>
      <c r="Y53" s="134" t="s">
        <v>6</v>
      </c>
      <c r="Z53" s="135">
        <f>SUM(Z48:Z51)-MAX(Z48:Z51)</f>
        <v>0</v>
      </c>
      <c r="AA53" s="135">
        <f>SUM(AA48:AA51)</f>
        <v>0</v>
      </c>
      <c r="AB53" s="135">
        <v>0</v>
      </c>
      <c r="AC53" s="135">
        <f>SUM(AC48:AC51)</f>
        <v>0</v>
      </c>
      <c r="AD53" s="135">
        <f>P53+Z53-AC53</f>
        <v>0</v>
      </c>
      <c r="AE53" s="137"/>
      <c r="AF53" s="138"/>
      <c r="AG53" s="138"/>
      <c r="AH53" s="135">
        <f>SUM(AH48:AH51)</f>
        <v>0</v>
      </c>
      <c r="AI53" s="139" t="s">
        <v>62</v>
      </c>
      <c r="AJ53" s="138"/>
      <c r="AK53" s="140"/>
      <c r="AL53" s="141"/>
      <c r="AM53" s="142">
        <f>SUM(AF48:AG52)+AH53+SUM(AI48:AJ52)</f>
        <v>0</v>
      </c>
      <c r="AN53" s="143"/>
      <c r="AO53" s="135">
        <v>0</v>
      </c>
      <c r="AP53" s="144">
        <f>AD53</f>
        <v>0</v>
      </c>
      <c r="AQ53" s="135">
        <v>0</v>
      </c>
      <c r="AR53" s="135">
        <f>AM53/4</f>
        <v>0</v>
      </c>
      <c r="AS53" s="135">
        <f>AP53+AR53</f>
        <v>0</v>
      </c>
      <c r="AT53" s="145"/>
      <c r="AU53" s="127"/>
      <c r="AV53" s="146"/>
      <c r="AW53" s="147"/>
      <c r="AX53" s="148"/>
      <c r="AY53" s="42"/>
      <c r="AZ53" s="42"/>
      <c r="BA53" s="42"/>
      <c r="BB53" s="42"/>
      <c r="BC53" s="43"/>
      <c r="BD53" s="12"/>
      <c r="BE53" s="103"/>
      <c r="BG53" s="6">
        <v>53</v>
      </c>
    </row>
    <row r="54" spans="1:59" ht="12" customHeight="1" thickBot="1">
      <c r="A54" s="1">
        <v>54</v>
      </c>
      <c r="B54" s="33"/>
      <c r="C54" s="34"/>
      <c r="D54" s="34"/>
      <c r="E54" s="34"/>
      <c r="F54" s="34"/>
      <c r="G54" s="34"/>
      <c r="H54" s="34"/>
      <c r="I54" s="33"/>
      <c r="J54" s="35" t="s">
        <v>8</v>
      </c>
      <c r="K54" s="33" t="str">
        <f>C55</f>
        <v>Tamarack</v>
      </c>
      <c r="L54" s="33"/>
      <c r="M54" s="33"/>
      <c r="N54" s="33"/>
      <c r="O54" s="33"/>
      <c r="P54" s="34"/>
      <c r="Q54" s="36" t="s">
        <v>25</v>
      </c>
      <c r="R54" s="33"/>
      <c r="S54" s="34"/>
      <c r="T54" s="34"/>
      <c r="U54" s="33"/>
      <c r="V54" s="33"/>
      <c r="W54" s="34"/>
      <c r="X54" s="33"/>
      <c r="Y54" s="33"/>
      <c r="Z54" s="33"/>
      <c r="AA54" s="33"/>
      <c r="AB54" s="34"/>
      <c r="AC54" s="34"/>
      <c r="AD54" s="37"/>
      <c r="AE54" s="38"/>
      <c r="AF54" s="35" t="s">
        <v>8</v>
      </c>
      <c r="AG54" s="34" t="str">
        <f>C55</f>
        <v>Tamarack</v>
      </c>
      <c r="AH54" s="39"/>
      <c r="AI54" s="40"/>
      <c r="AJ54" s="41"/>
      <c r="AK54" s="34"/>
      <c r="AL54" s="34"/>
      <c r="AM54" s="41"/>
      <c r="AN54" s="41"/>
      <c r="AO54" s="41"/>
      <c r="AP54" s="41"/>
      <c r="AQ54" s="33"/>
      <c r="AR54" s="33"/>
      <c r="AS54" s="41"/>
      <c r="AT54" s="34"/>
      <c r="AU54" s="33"/>
      <c r="AV54" s="41"/>
      <c r="AW54" s="33"/>
      <c r="AX54" s="33"/>
      <c r="AY54" s="42"/>
      <c r="AZ54" s="42"/>
      <c r="BA54" s="42"/>
      <c r="BB54" s="42"/>
      <c r="BC54" s="43"/>
      <c r="BD54" s="12"/>
      <c r="BG54" s="6">
        <v>54</v>
      </c>
    </row>
    <row r="55" spans="1:59" ht="15" customHeight="1">
      <c r="A55" s="1">
        <v>55</v>
      </c>
      <c r="B55" s="44" t="s">
        <v>8</v>
      </c>
      <c r="C55" s="155" t="s">
        <v>119</v>
      </c>
      <c r="D55" s="45"/>
      <c r="E55" s="45"/>
      <c r="F55" s="45"/>
      <c r="G55" s="46"/>
      <c r="H55" s="46"/>
      <c r="I55" s="47"/>
      <c r="J55" s="48"/>
      <c r="K55" s="49" t="s">
        <v>9</v>
      </c>
      <c r="L55" s="50"/>
      <c r="M55" s="51"/>
      <c r="N55" s="49" t="s">
        <v>10</v>
      </c>
      <c r="O55" s="52"/>
      <c r="P55" s="53" t="s">
        <v>11</v>
      </c>
      <c r="Q55" s="54"/>
      <c r="R55" s="55" t="s">
        <v>12</v>
      </c>
      <c r="S55" s="56"/>
      <c r="T55" s="54"/>
      <c r="U55" s="57" t="s">
        <v>13</v>
      </c>
      <c r="V55" s="56"/>
      <c r="W55" s="58" t="s">
        <v>11</v>
      </c>
      <c r="X55" s="51"/>
      <c r="Y55" s="55" t="s">
        <v>14</v>
      </c>
      <c r="Z55" s="50"/>
      <c r="AA55" s="384" t="s">
        <v>15</v>
      </c>
      <c r="AB55" s="385"/>
      <c r="AC55" s="386"/>
      <c r="AD55" s="59"/>
      <c r="AE55" s="60"/>
      <c r="AF55" s="53" t="s">
        <v>16</v>
      </c>
      <c r="AG55" s="53" t="s">
        <v>17</v>
      </c>
      <c r="AH55" s="61" t="s">
        <v>18</v>
      </c>
      <c r="AI55" s="53" t="s">
        <v>19</v>
      </c>
      <c r="AJ55" s="62" t="s">
        <v>19</v>
      </c>
      <c r="AK55" s="53" t="s">
        <v>19</v>
      </c>
      <c r="AL55" s="53" t="s">
        <v>19</v>
      </c>
      <c r="AM55" s="62" t="s">
        <v>20</v>
      </c>
      <c r="AN55" s="62"/>
      <c r="AO55" s="53" t="s">
        <v>21</v>
      </c>
      <c r="AP55" s="59"/>
      <c r="AQ55" s="53" t="s">
        <v>22</v>
      </c>
      <c r="AR55" s="53" t="s">
        <v>22</v>
      </c>
      <c r="AS55" s="62" t="s">
        <v>23</v>
      </c>
      <c r="AT55" s="53"/>
      <c r="AU55" s="44" t="s">
        <v>8</v>
      </c>
      <c r="AV55" s="53" t="s">
        <v>24</v>
      </c>
      <c r="AW55" s="62" t="s">
        <v>24</v>
      </c>
      <c r="AX55" s="63"/>
      <c r="AY55" s="42"/>
      <c r="AZ55" s="42"/>
      <c r="BA55" s="42"/>
      <c r="BB55" s="42"/>
      <c r="BC55" s="43"/>
      <c r="BD55" s="12"/>
      <c r="BG55" s="6">
        <v>55</v>
      </c>
    </row>
    <row r="56" spans="1:59" ht="13.5" customHeight="1">
      <c r="A56" s="1">
        <v>56</v>
      </c>
      <c r="B56" s="64">
        <v>6</v>
      </c>
      <c r="C56" s="65"/>
      <c r="D56" s="65"/>
      <c r="E56" s="66"/>
      <c r="F56" s="66"/>
      <c r="G56" s="66"/>
      <c r="H56" s="46"/>
      <c r="I56" s="47"/>
      <c r="J56" s="67"/>
      <c r="K56" s="68"/>
      <c r="L56" s="69"/>
      <c r="M56" s="67"/>
      <c r="N56" s="68"/>
      <c r="O56" s="70"/>
      <c r="P56" s="53" t="s">
        <v>26</v>
      </c>
      <c r="Q56" s="67"/>
      <c r="R56" s="68"/>
      <c r="S56" s="69"/>
      <c r="T56" s="67"/>
      <c r="U56" s="68"/>
      <c r="V56" s="69"/>
      <c r="W56" s="58" t="s">
        <v>26</v>
      </c>
      <c r="X56" s="67"/>
      <c r="Y56" s="68"/>
      <c r="Z56" s="69"/>
      <c r="AA56" s="71" t="s">
        <v>27</v>
      </c>
      <c r="AB56" s="72" t="s">
        <v>28</v>
      </c>
      <c r="AC56" s="73" t="s">
        <v>29</v>
      </c>
      <c r="AD56" s="74" t="s">
        <v>30</v>
      </c>
      <c r="AE56" s="60" t="s">
        <v>31</v>
      </c>
      <c r="AF56" s="53" t="s">
        <v>32</v>
      </c>
      <c r="AG56" s="53" t="s">
        <v>33</v>
      </c>
      <c r="AH56" s="75" t="s">
        <v>34</v>
      </c>
      <c r="AI56" s="73" t="s">
        <v>35</v>
      </c>
      <c r="AJ56" s="73" t="s">
        <v>35</v>
      </c>
      <c r="AK56" s="73" t="s">
        <v>35</v>
      </c>
      <c r="AL56" s="73" t="s">
        <v>35</v>
      </c>
      <c r="AM56" s="62" t="s">
        <v>36</v>
      </c>
      <c r="AN56" s="62" t="s">
        <v>36</v>
      </c>
      <c r="AO56" s="53" t="s">
        <v>37</v>
      </c>
      <c r="AP56" s="74" t="s">
        <v>30</v>
      </c>
      <c r="AQ56" s="53" t="s">
        <v>21</v>
      </c>
      <c r="AR56" s="53" t="s">
        <v>36</v>
      </c>
      <c r="AS56" s="62" t="s">
        <v>38</v>
      </c>
      <c r="AT56" s="53" t="s">
        <v>38</v>
      </c>
      <c r="AU56" s="64">
        <v>6</v>
      </c>
      <c r="AV56" s="53" t="s">
        <v>23</v>
      </c>
      <c r="AW56" s="53" t="s">
        <v>39</v>
      </c>
      <c r="AX56" s="76" t="s">
        <v>40</v>
      </c>
      <c r="AY56" s="58"/>
      <c r="AZ56" s="42"/>
      <c r="BA56" s="42"/>
      <c r="BB56" s="42"/>
      <c r="BC56" s="43"/>
      <c r="BD56" s="12"/>
      <c r="BF56" s="77"/>
      <c r="BG56" s="6">
        <v>56</v>
      </c>
    </row>
    <row r="57" spans="1:59" ht="15" customHeight="1">
      <c r="A57" s="1">
        <v>57</v>
      </c>
      <c r="B57" s="78"/>
      <c r="C57" s="79" t="s">
        <v>41</v>
      </c>
      <c r="D57" s="80"/>
      <c r="E57" s="80"/>
      <c r="F57" s="81" t="s">
        <v>42</v>
      </c>
      <c r="G57" s="82" t="s">
        <v>43</v>
      </c>
      <c r="H57" s="82" t="s">
        <v>44</v>
      </c>
      <c r="I57" s="83" t="s">
        <v>45</v>
      </c>
      <c r="J57" s="48" t="s">
        <v>39</v>
      </c>
      <c r="K57" s="55" t="s">
        <v>46</v>
      </c>
      <c r="L57" s="84" t="s">
        <v>26</v>
      </c>
      <c r="M57" s="48" t="s">
        <v>39</v>
      </c>
      <c r="N57" s="55" t="s">
        <v>46</v>
      </c>
      <c r="O57" s="55" t="s">
        <v>26</v>
      </c>
      <c r="P57" s="85" t="s">
        <v>47</v>
      </c>
      <c r="Q57" s="48" t="s">
        <v>39</v>
      </c>
      <c r="R57" s="55" t="s">
        <v>46</v>
      </c>
      <c r="S57" s="84" t="s">
        <v>26</v>
      </c>
      <c r="T57" s="48" t="s">
        <v>39</v>
      </c>
      <c r="U57" s="55" t="s">
        <v>46</v>
      </c>
      <c r="V57" s="84" t="s">
        <v>26</v>
      </c>
      <c r="W57" s="58" t="s">
        <v>47</v>
      </c>
      <c r="X57" s="48" t="s">
        <v>39</v>
      </c>
      <c r="Y57" s="55" t="s">
        <v>46</v>
      </c>
      <c r="Z57" s="84" t="s">
        <v>26</v>
      </c>
      <c r="AA57" s="84"/>
      <c r="AB57" s="85"/>
      <c r="AC57" s="85"/>
      <c r="AD57" s="86" t="s">
        <v>48</v>
      </c>
      <c r="AE57" s="87"/>
      <c r="AF57" s="85" t="s">
        <v>49</v>
      </c>
      <c r="AG57" s="85" t="s">
        <v>49</v>
      </c>
      <c r="AH57" s="88" t="s">
        <v>50</v>
      </c>
      <c r="AI57" s="85" t="s">
        <v>51</v>
      </c>
      <c r="AJ57" s="85" t="s">
        <v>51</v>
      </c>
      <c r="AK57" s="85" t="s">
        <v>51</v>
      </c>
      <c r="AL57" s="85" t="s">
        <v>51</v>
      </c>
      <c r="AM57" s="88" t="s">
        <v>26</v>
      </c>
      <c r="AN57" s="88" t="s">
        <v>52</v>
      </c>
      <c r="AO57" s="85" t="s">
        <v>53</v>
      </c>
      <c r="AP57" s="86" t="s">
        <v>48</v>
      </c>
      <c r="AQ57" s="85" t="s">
        <v>37</v>
      </c>
      <c r="AR57" s="85" t="s">
        <v>26</v>
      </c>
      <c r="AS57" s="62" t="s">
        <v>54</v>
      </c>
      <c r="AT57" s="85" t="s">
        <v>52</v>
      </c>
      <c r="AU57" s="78"/>
      <c r="AV57" s="85" t="s">
        <v>26</v>
      </c>
      <c r="AW57" s="85" t="s">
        <v>26</v>
      </c>
      <c r="AX57" s="89" t="s">
        <v>55</v>
      </c>
      <c r="AY57" s="58"/>
      <c r="AZ57" s="42"/>
      <c r="BA57" s="42"/>
      <c r="BB57" s="77"/>
      <c r="BC57" s="77"/>
      <c r="BD57" s="12"/>
      <c r="BF57" s="72"/>
      <c r="BG57" s="6">
        <v>57</v>
      </c>
    </row>
    <row r="58" spans="1:59" ht="15" customHeight="1">
      <c r="A58" s="1">
        <v>58</v>
      </c>
      <c r="B58" s="158">
        <v>26</v>
      </c>
      <c r="C58" s="159" t="s">
        <v>120</v>
      </c>
      <c r="D58" s="159"/>
      <c r="E58" s="159"/>
      <c r="F58" s="159"/>
      <c r="G58" s="159" t="s">
        <v>56</v>
      </c>
      <c r="H58" s="159" t="s">
        <v>68</v>
      </c>
      <c r="I58" s="159" t="s">
        <v>121</v>
      </c>
      <c r="J58" s="91"/>
      <c r="K58" s="92"/>
      <c r="L58" s="92">
        <f>J58+K58</f>
        <v>0</v>
      </c>
      <c r="M58" s="91"/>
      <c r="N58" s="92"/>
      <c r="O58" s="92">
        <f>M58+N58</f>
        <v>0</v>
      </c>
      <c r="P58" s="93"/>
      <c r="Q58" s="94"/>
      <c r="R58" s="86"/>
      <c r="S58" s="92">
        <v>0</v>
      </c>
      <c r="T58" s="94"/>
      <c r="U58" s="86"/>
      <c r="V58" s="92">
        <v>0</v>
      </c>
      <c r="W58" s="95"/>
      <c r="X58" s="91"/>
      <c r="Y58" s="92"/>
      <c r="Z58" s="92">
        <f>X58+Y58</f>
        <v>0</v>
      </c>
      <c r="AA58" s="96"/>
      <c r="AB58" s="92"/>
      <c r="AC58" s="92"/>
      <c r="AD58" s="93"/>
      <c r="AE58" s="60"/>
      <c r="AF58" s="97"/>
      <c r="AG58" s="97"/>
      <c r="AH58" s="98"/>
      <c r="AI58" s="50"/>
      <c r="AJ58" s="50"/>
      <c r="AK58" s="48"/>
      <c r="AL58" s="48"/>
      <c r="AM58" s="93"/>
      <c r="AN58" s="99"/>
      <c r="AO58" s="100"/>
      <c r="AP58" s="93"/>
      <c r="AQ58" s="93"/>
      <c r="AR58" s="93"/>
      <c r="AS58" s="93"/>
      <c r="AT58" s="99"/>
      <c r="AU58" s="158">
        <v>26</v>
      </c>
      <c r="AV58" s="101">
        <f>L58+O58+Z58-AA58-AB58+SUM(AF58:AJ58)</f>
        <v>0</v>
      </c>
      <c r="AW58" s="92">
        <f>L58+O58+Z58</f>
        <v>0</v>
      </c>
      <c r="AX58" s="102" t="str">
        <f>IF(AW58&gt;0,"","CLEAR")</f>
        <v>CLEAR</v>
      </c>
      <c r="AY58" s="91"/>
      <c r="AZ58" s="42"/>
      <c r="BA58" s="42"/>
      <c r="BB58" s="77"/>
      <c r="BC58" s="77"/>
      <c r="BD58" s="12"/>
      <c r="BE58" s="103"/>
      <c r="BG58" s="6">
        <v>58</v>
      </c>
    </row>
    <row r="59" spans="1:59" ht="15" customHeight="1">
      <c r="A59" s="1">
        <v>59</v>
      </c>
      <c r="B59" s="158">
        <v>27</v>
      </c>
      <c r="C59" s="159" t="s">
        <v>122</v>
      </c>
      <c r="D59" s="159"/>
      <c r="E59" s="159"/>
      <c r="F59" s="159"/>
      <c r="G59" s="159" t="s">
        <v>64</v>
      </c>
      <c r="H59" s="159" t="s">
        <v>84</v>
      </c>
      <c r="I59" s="159" t="s">
        <v>123</v>
      </c>
      <c r="J59" s="91"/>
      <c r="K59" s="92"/>
      <c r="L59" s="92">
        <f>J59+K59</f>
        <v>0</v>
      </c>
      <c r="M59" s="91"/>
      <c r="N59" s="92"/>
      <c r="O59" s="92">
        <f>M59+N59</f>
        <v>0</v>
      </c>
      <c r="P59" s="104"/>
      <c r="Q59" s="94"/>
      <c r="R59" s="86"/>
      <c r="S59" s="92">
        <v>0</v>
      </c>
      <c r="T59" s="94"/>
      <c r="U59" s="86"/>
      <c r="V59" s="92">
        <v>0</v>
      </c>
      <c r="W59" s="105"/>
      <c r="X59" s="91"/>
      <c r="Y59" s="92"/>
      <c r="Z59" s="92">
        <f>X59+Y59</f>
        <v>0</v>
      </c>
      <c r="AA59" s="106"/>
      <c r="AB59" s="92"/>
      <c r="AC59" s="92"/>
      <c r="AD59" s="104"/>
      <c r="AE59" s="60"/>
      <c r="AF59" s="97"/>
      <c r="AG59" s="107"/>
      <c r="AH59" s="98"/>
      <c r="AI59" s="50"/>
      <c r="AJ59" s="50"/>
      <c r="AK59" s="48"/>
      <c r="AL59" s="48"/>
      <c r="AM59" s="104"/>
      <c r="AN59" s="62"/>
      <c r="AO59" s="100"/>
      <c r="AP59" s="104"/>
      <c r="AQ59" s="104"/>
      <c r="AR59" s="104"/>
      <c r="AS59" s="104"/>
      <c r="AT59" s="53"/>
      <c r="AU59" s="158">
        <v>27</v>
      </c>
      <c r="AV59" s="101">
        <f>L59+O59+Z59-AA59-AB59+SUM(AF59:AJ59)</f>
        <v>0</v>
      </c>
      <c r="AW59" s="92">
        <f>L59+O59+Z59</f>
        <v>0</v>
      </c>
      <c r="AX59" s="108" t="str">
        <f>IF(AW59&gt;0,"","CLEAR")</f>
        <v>CLEAR</v>
      </c>
      <c r="AY59" s="91"/>
      <c r="AZ59" s="42"/>
      <c r="BA59" s="42"/>
      <c r="BB59" s="77"/>
      <c r="BC59" s="77"/>
      <c r="BD59" s="12"/>
      <c r="BE59" s="103"/>
      <c r="BG59" s="6">
        <v>59</v>
      </c>
    </row>
    <row r="60" spans="1:59" ht="15" customHeight="1">
      <c r="A60" s="1">
        <v>60</v>
      </c>
      <c r="B60" s="158">
        <v>28</v>
      </c>
      <c r="C60" s="159" t="s">
        <v>124</v>
      </c>
      <c r="D60" s="159"/>
      <c r="E60" s="159"/>
      <c r="F60" s="159"/>
      <c r="G60" s="159" t="s">
        <v>64</v>
      </c>
      <c r="H60" s="159" t="s">
        <v>84</v>
      </c>
      <c r="I60" s="159" t="s">
        <v>125</v>
      </c>
      <c r="J60" s="91"/>
      <c r="K60" s="92"/>
      <c r="L60" s="92">
        <f>J60+K60</f>
        <v>0</v>
      </c>
      <c r="M60" s="91"/>
      <c r="N60" s="92"/>
      <c r="O60" s="92">
        <f>M60+N60</f>
        <v>0</v>
      </c>
      <c r="P60" s="104"/>
      <c r="Q60" s="109"/>
      <c r="R60" s="86"/>
      <c r="S60" s="92">
        <v>0</v>
      </c>
      <c r="T60" s="94"/>
      <c r="U60" s="86"/>
      <c r="V60" s="92">
        <v>0</v>
      </c>
      <c r="W60" s="105"/>
      <c r="X60" s="91"/>
      <c r="Y60" s="92"/>
      <c r="Z60" s="92">
        <f>X60+Y60</f>
        <v>0</v>
      </c>
      <c r="AA60" s="106"/>
      <c r="AB60" s="92"/>
      <c r="AC60" s="92"/>
      <c r="AD60" s="104"/>
      <c r="AE60" s="60"/>
      <c r="AF60" s="97"/>
      <c r="AG60" s="107"/>
      <c r="AH60" s="98"/>
      <c r="AI60" s="50"/>
      <c r="AJ60" s="50"/>
      <c r="AK60" s="48"/>
      <c r="AL60" s="48"/>
      <c r="AM60" s="104"/>
      <c r="AN60" s="110"/>
      <c r="AO60" s="100"/>
      <c r="AP60" s="104"/>
      <c r="AQ60" s="104"/>
      <c r="AR60" s="104"/>
      <c r="AS60" s="104"/>
      <c r="AT60" s="111"/>
      <c r="AU60" s="158">
        <v>28</v>
      </c>
      <c r="AV60" s="101">
        <f>L60+O60+Z60-AA60-AB60+SUM(AF60:AJ60)</f>
        <v>0</v>
      </c>
      <c r="AW60" s="92">
        <f>L60+O60+Z60</f>
        <v>0</v>
      </c>
      <c r="AX60" s="108" t="str">
        <f>IF(AW60&gt;0,"","CLEAR")</f>
        <v>CLEAR</v>
      </c>
      <c r="AY60" s="91"/>
      <c r="AZ60" s="42"/>
      <c r="BA60" s="42"/>
      <c r="BB60" s="77"/>
      <c r="BC60" s="77"/>
      <c r="BD60" s="12"/>
      <c r="BE60" s="103"/>
      <c r="BG60" s="6">
        <v>60</v>
      </c>
    </row>
    <row r="61" spans="1:59" ht="15" customHeight="1">
      <c r="A61" s="1">
        <v>61</v>
      </c>
      <c r="B61" s="158">
        <v>29</v>
      </c>
      <c r="C61" s="159"/>
      <c r="D61" s="159"/>
      <c r="E61" s="159"/>
      <c r="F61" s="159"/>
      <c r="G61" s="159"/>
      <c r="H61" s="159"/>
      <c r="I61" s="159"/>
      <c r="J61" s="91"/>
      <c r="K61" s="92"/>
      <c r="L61" s="92">
        <f>J61+K61</f>
        <v>0</v>
      </c>
      <c r="M61" s="91"/>
      <c r="N61" s="92"/>
      <c r="O61" s="92">
        <f>M61+N61</f>
        <v>0</v>
      </c>
      <c r="P61" s="104"/>
      <c r="Q61" s="94"/>
      <c r="R61" s="86"/>
      <c r="S61" s="92">
        <v>0</v>
      </c>
      <c r="T61" s="94"/>
      <c r="U61" s="86"/>
      <c r="V61" s="92">
        <v>0</v>
      </c>
      <c r="W61" s="105"/>
      <c r="X61" s="91"/>
      <c r="Y61" s="92"/>
      <c r="Z61" s="92">
        <f>X61+Y61</f>
        <v>0</v>
      </c>
      <c r="AA61" s="106"/>
      <c r="AB61" s="92"/>
      <c r="AC61" s="92"/>
      <c r="AD61" s="104"/>
      <c r="AE61" s="60"/>
      <c r="AF61" s="97"/>
      <c r="AG61" s="107"/>
      <c r="AH61" s="112"/>
      <c r="AI61" s="113"/>
      <c r="AJ61" s="113"/>
      <c r="AK61" s="114"/>
      <c r="AL61" s="114"/>
      <c r="AM61" s="104"/>
      <c r="AN61" s="62"/>
      <c r="AO61" s="100"/>
      <c r="AP61" s="104"/>
      <c r="AQ61" s="104"/>
      <c r="AR61" s="104"/>
      <c r="AS61" s="104"/>
      <c r="AT61" s="53"/>
      <c r="AU61" s="158">
        <v>29</v>
      </c>
      <c r="AV61" s="101">
        <f>L61+O61+Z61-AA61-AB61+SUM(AF61:AJ61)</f>
        <v>0</v>
      </c>
      <c r="AW61" s="92">
        <f>L61+O61+Z61</f>
        <v>0</v>
      </c>
      <c r="AX61" s="108" t="str">
        <f>IF(AW61&gt;0,"","CLEAR")</f>
        <v>CLEAR</v>
      </c>
      <c r="AY61" s="91"/>
      <c r="AZ61" s="42"/>
      <c r="BA61" s="42"/>
      <c r="BB61" s="77"/>
      <c r="BC61" s="77"/>
      <c r="BD61" s="12"/>
      <c r="BE61" s="103"/>
      <c r="BG61" s="6">
        <v>61</v>
      </c>
    </row>
    <row r="62" spans="1:59" ht="15" customHeight="1">
      <c r="A62" s="1">
        <v>62</v>
      </c>
      <c r="B62" s="158">
        <v>30</v>
      </c>
      <c r="C62" s="159" t="s">
        <v>126</v>
      </c>
      <c r="D62" s="159"/>
      <c r="E62" s="159"/>
      <c r="F62" s="159"/>
      <c r="G62" s="159" t="s">
        <v>64</v>
      </c>
      <c r="H62" s="159" t="s">
        <v>75</v>
      </c>
      <c r="I62" s="159"/>
      <c r="J62" s="115"/>
      <c r="K62" s="116" t="s">
        <v>59</v>
      </c>
      <c r="L62" s="117"/>
      <c r="M62" s="115"/>
      <c r="N62" s="116" t="s">
        <v>59</v>
      </c>
      <c r="O62" s="117"/>
      <c r="P62" s="118"/>
      <c r="Q62" s="115"/>
      <c r="R62" s="119" t="s">
        <v>59</v>
      </c>
      <c r="S62" s="117"/>
      <c r="T62" s="115"/>
      <c r="U62" s="119" t="s">
        <v>59</v>
      </c>
      <c r="V62" s="120"/>
      <c r="W62" s="121"/>
      <c r="X62" s="115"/>
      <c r="Y62" s="116" t="s">
        <v>59</v>
      </c>
      <c r="Z62" s="117"/>
      <c r="AA62" s="105" t="s">
        <v>60</v>
      </c>
      <c r="AB62" s="122" t="s">
        <v>60</v>
      </c>
      <c r="AC62" s="122" t="s">
        <v>60</v>
      </c>
      <c r="AD62" s="118"/>
      <c r="AE62" s="60"/>
      <c r="AF62" s="90"/>
      <c r="AG62" s="100"/>
      <c r="AH62" s="123" t="s">
        <v>61</v>
      </c>
      <c r="AI62" s="100"/>
      <c r="AJ62" s="82"/>
      <c r="AK62" s="100"/>
      <c r="AL62" s="102"/>
      <c r="AM62" s="118"/>
      <c r="AN62" s="62"/>
      <c r="AO62" s="87"/>
      <c r="AP62" s="118"/>
      <c r="AQ62" s="118"/>
      <c r="AR62" s="118"/>
      <c r="AS62" s="118"/>
      <c r="AT62" s="53"/>
      <c r="AU62" s="158">
        <v>30</v>
      </c>
      <c r="AV62" s="124"/>
      <c r="AW62" s="125"/>
      <c r="AX62" s="126"/>
      <c r="AY62" s="91"/>
      <c r="AZ62" s="42"/>
      <c r="BA62" s="42"/>
      <c r="BB62" s="77"/>
      <c r="BC62" s="77"/>
      <c r="BD62" s="12"/>
      <c r="BE62" s="103"/>
      <c r="BG62" s="6">
        <v>62</v>
      </c>
    </row>
    <row r="63" spans="1:59" ht="15" customHeight="1" thickBot="1">
      <c r="A63" s="1">
        <v>63</v>
      </c>
      <c r="B63" s="127"/>
      <c r="C63" s="128"/>
      <c r="D63" s="129"/>
      <c r="E63" s="129"/>
      <c r="F63" s="130"/>
      <c r="G63" s="131"/>
      <c r="H63" s="131"/>
      <c r="I63" s="132"/>
      <c r="J63" s="133"/>
      <c r="K63" s="134" t="s">
        <v>6</v>
      </c>
      <c r="L63" s="135">
        <f>SUM(L58:L61)-MAX(L58:L61)</f>
        <v>0</v>
      </c>
      <c r="M63" s="133"/>
      <c r="N63" s="134" t="s">
        <v>6</v>
      </c>
      <c r="O63" s="135">
        <f>SUM(O58:O61)-MAX(O58:O61)</f>
        <v>0</v>
      </c>
      <c r="P63" s="135">
        <f>L63+O63-AA63</f>
        <v>0</v>
      </c>
      <c r="Q63" s="136"/>
      <c r="R63" s="134" t="s">
        <v>6</v>
      </c>
      <c r="S63" s="135">
        <v>0</v>
      </c>
      <c r="T63" s="136"/>
      <c r="U63" s="134" t="s">
        <v>6</v>
      </c>
      <c r="V63" s="135">
        <v>0</v>
      </c>
      <c r="W63" s="135">
        <v>-1.3</v>
      </c>
      <c r="X63" s="133"/>
      <c r="Y63" s="134" t="s">
        <v>6</v>
      </c>
      <c r="Z63" s="135">
        <f>SUM(Z58:Z61)-MAX(Z58:Z61)</f>
        <v>0</v>
      </c>
      <c r="AA63" s="135">
        <f>SUM(AA58:AA61)</f>
        <v>0</v>
      </c>
      <c r="AB63" s="135">
        <v>0</v>
      </c>
      <c r="AC63" s="135">
        <f>SUM(AC58:AC61)</f>
        <v>0</v>
      </c>
      <c r="AD63" s="135">
        <f>P63+Z63-AC63</f>
        <v>0</v>
      </c>
      <c r="AE63" s="137"/>
      <c r="AF63" s="138"/>
      <c r="AG63" s="138"/>
      <c r="AH63" s="135">
        <f>SUM(AH58:AH61)</f>
        <v>0</v>
      </c>
      <c r="AI63" s="139" t="s">
        <v>62</v>
      </c>
      <c r="AJ63" s="138"/>
      <c r="AK63" s="140"/>
      <c r="AL63" s="141"/>
      <c r="AM63" s="142">
        <f>SUM(AF58:AG62)+AH63+SUM(AI58:AJ62)</f>
        <v>0</v>
      </c>
      <c r="AN63" s="143"/>
      <c r="AO63" s="135">
        <v>0</v>
      </c>
      <c r="AP63" s="144">
        <f>AD63</f>
        <v>0</v>
      </c>
      <c r="AQ63" s="135">
        <v>0</v>
      </c>
      <c r="AR63" s="135">
        <f>AM63/4</f>
        <v>0</v>
      </c>
      <c r="AS63" s="135">
        <f>AP63+AR63</f>
        <v>0</v>
      </c>
      <c r="AT63" s="145"/>
      <c r="AU63" s="127"/>
      <c r="AV63" s="146"/>
      <c r="AW63" s="147"/>
      <c r="AX63" s="148"/>
      <c r="AY63" s="42"/>
      <c r="AZ63" s="42"/>
      <c r="BA63" s="42"/>
      <c r="BB63" s="42"/>
      <c r="BC63" s="43"/>
      <c r="BD63" s="12"/>
      <c r="BE63" s="103"/>
      <c r="BG63" s="6">
        <v>63</v>
      </c>
    </row>
    <row r="64" spans="1:59" ht="15" customHeight="1" thickBot="1">
      <c r="A64" s="1">
        <v>64</v>
      </c>
      <c r="B64" s="33"/>
      <c r="C64" s="34"/>
      <c r="D64" s="34"/>
      <c r="E64" s="34"/>
      <c r="F64" s="34"/>
      <c r="G64" s="34"/>
      <c r="H64" s="34"/>
      <c r="I64" s="33"/>
      <c r="J64" s="35" t="s">
        <v>8</v>
      </c>
      <c r="K64" s="33" t="str">
        <f>C65</f>
        <v>Foxcroft Purple</v>
      </c>
      <c r="L64" s="33"/>
      <c r="M64" s="33"/>
      <c r="N64" s="33"/>
      <c r="O64" s="33"/>
      <c r="P64" s="34"/>
      <c r="Q64" s="36" t="s">
        <v>25</v>
      </c>
      <c r="R64" s="33"/>
      <c r="S64" s="34"/>
      <c r="T64" s="34"/>
      <c r="U64" s="33"/>
      <c r="V64" s="33"/>
      <c r="W64" s="34"/>
      <c r="X64" s="33"/>
      <c r="Y64" s="33"/>
      <c r="Z64" s="33"/>
      <c r="AA64" s="33"/>
      <c r="AB64" s="34"/>
      <c r="AC64" s="34"/>
      <c r="AD64" s="37"/>
      <c r="AE64" s="38"/>
      <c r="AF64" s="35" t="s">
        <v>8</v>
      </c>
      <c r="AG64" s="34" t="str">
        <f>C65</f>
        <v>Foxcroft Purple</v>
      </c>
      <c r="AH64" s="39"/>
      <c r="AI64" s="40"/>
      <c r="AJ64" s="41"/>
      <c r="AK64" s="34"/>
      <c r="AL64" s="34"/>
      <c r="AM64" s="41"/>
      <c r="AN64" s="41"/>
      <c r="AO64" s="41"/>
      <c r="AP64" s="41"/>
      <c r="AQ64" s="33"/>
      <c r="AR64" s="33"/>
      <c r="AS64" s="41"/>
      <c r="AT64" s="34"/>
      <c r="AU64" s="33"/>
      <c r="AV64" s="41"/>
      <c r="AW64" s="33"/>
      <c r="AX64" s="33"/>
      <c r="AY64" s="42"/>
      <c r="AZ64" s="42"/>
      <c r="BA64" s="42"/>
      <c r="BB64" s="42"/>
      <c r="BC64" s="43"/>
      <c r="BD64" s="12"/>
      <c r="BG64" s="6">
        <v>64</v>
      </c>
    </row>
    <row r="65" spans="1:59" ht="15" customHeight="1">
      <c r="A65" s="1">
        <v>65</v>
      </c>
      <c r="B65" s="44" t="s">
        <v>8</v>
      </c>
      <c r="C65" s="155" t="s">
        <v>127</v>
      </c>
      <c r="D65" s="45"/>
      <c r="E65" s="45"/>
      <c r="F65" s="45"/>
      <c r="G65" s="46"/>
      <c r="H65" s="46"/>
      <c r="I65" s="47"/>
      <c r="J65" s="48"/>
      <c r="K65" s="49" t="s">
        <v>9</v>
      </c>
      <c r="L65" s="50"/>
      <c r="M65" s="51"/>
      <c r="N65" s="49" t="s">
        <v>10</v>
      </c>
      <c r="O65" s="52"/>
      <c r="P65" s="53" t="s">
        <v>11</v>
      </c>
      <c r="Q65" s="54"/>
      <c r="R65" s="55" t="s">
        <v>12</v>
      </c>
      <c r="S65" s="56"/>
      <c r="T65" s="54"/>
      <c r="U65" s="57" t="s">
        <v>13</v>
      </c>
      <c r="V65" s="56"/>
      <c r="W65" s="58" t="s">
        <v>11</v>
      </c>
      <c r="X65" s="51"/>
      <c r="Y65" s="55" t="s">
        <v>14</v>
      </c>
      <c r="Z65" s="50"/>
      <c r="AA65" s="384" t="s">
        <v>15</v>
      </c>
      <c r="AB65" s="385"/>
      <c r="AC65" s="386"/>
      <c r="AD65" s="59"/>
      <c r="AE65" s="60"/>
      <c r="AF65" s="53" t="s">
        <v>16</v>
      </c>
      <c r="AG65" s="53" t="s">
        <v>17</v>
      </c>
      <c r="AH65" s="61" t="s">
        <v>18</v>
      </c>
      <c r="AI65" s="53" t="s">
        <v>19</v>
      </c>
      <c r="AJ65" s="62" t="s">
        <v>19</v>
      </c>
      <c r="AK65" s="53" t="s">
        <v>19</v>
      </c>
      <c r="AL65" s="53" t="s">
        <v>19</v>
      </c>
      <c r="AM65" s="62" t="s">
        <v>20</v>
      </c>
      <c r="AN65" s="62"/>
      <c r="AO65" s="53" t="s">
        <v>21</v>
      </c>
      <c r="AP65" s="59"/>
      <c r="AQ65" s="53" t="s">
        <v>22</v>
      </c>
      <c r="AR65" s="53" t="s">
        <v>22</v>
      </c>
      <c r="AS65" s="62" t="s">
        <v>23</v>
      </c>
      <c r="AT65" s="53"/>
      <c r="AU65" s="44" t="s">
        <v>8</v>
      </c>
      <c r="AV65" s="53" t="s">
        <v>24</v>
      </c>
      <c r="AW65" s="62" t="s">
        <v>24</v>
      </c>
      <c r="AX65" s="63"/>
      <c r="AY65" s="42"/>
      <c r="AZ65" s="42"/>
      <c r="BA65" s="42"/>
      <c r="BB65" s="42"/>
      <c r="BC65" s="43"/>
      <c r="BD65" s="12"/>
      <c r="BG65" s="6">
        <v>65</v>
      </c>
    </row>
    <row r="66" spans="1:59" ht="15" customHeight="1">
      <c r="A66" s="1">
        <v>66</v>
      </c>
      <c r="B66" s="64">
        <v>7</v>
      </c>
      <c r="C66" s="65"/>
      <c r="D66" s="65"/>
      <c r="E66" s="66"/>
      <c r="F66" s="66"/>
      <c r="G66" s="66"/>
      <c r="H66" s="46"/>
      <c r="I66" s="47"/>
      <c r="J66" s="67"/>
      <c r="K66" s="68"/>
      <c r="L66" s="69"/>
      <c r="M66" s="67"/>
      <c r="N66" s="68"/>
      <c r="O66" s="70"/>
      <c r="P66" s="53" t="s">
        <v>26</v>
      </c>
      <c r="Q66" s="67"/>
      <c r="R66" s="68"/>
      <c r="S66" s="69"/>
      <c r="T66" s="67"/>
      <c r="U66" s="68"/>
      <c r="V66" s="69"/>
      <c r="W66" s="58" t="s">
        <v>26</v>
      </c>
      <c r="X66" s="67"/>
      <c r="Y66" s="68"/>
      <c r="Z66" s="69"/>
      <c r="AA66" s="71" t="s">
        <v>27</v>
      </c>
      <c r="AB66" s="72" t="s">
        <v>28</v>
      </c>
      <c r="AC66" s="73" t="s">
        <v>29</v>
      </c>
      <c r="AD66" s="74" t="s">
        <v>30</v>
      </c>
      <c r="AE66" s="60" t="s">
        <v>31</v>
      </c>
      <c r="AF66" s="53" t="s">
        <v>32</v>
      </c>
      <c r="AG66" s="53" t="s">
        <v>33</v>
      </c>
      <c r="AH66" s="75" t="s">
        <v>34</v>
      </c>
      <c r="AI66" s="73" t="s">
        <v>35</v>
      </c>
      <c r="AJ66" s="73" t="s">
        <v>35</v>
      </c>
      <c r="AK66" s="73" t="s">
        <v>35</v>
      </c>
      <c r="AL66" s="73" t="s">
        <v>35</v>
      </c>
      <c r="AM66" s="62" t="s">
        <v>36</v>
      </c>
      <c r="AN66" s="62" t="s">
        <v>36</v>
      </c>
      <c r="AO66" s="53" t="s">
        <v>37</v>
      </c>
      <c r="AP66" s="74" t="s">
        <v>30</v>
      </c>
      <c r="AQ66" s="53" t="s">
        <v>21</v>
      </c>
      <c r="AR66" s="53" t="s">
        <v>36</v>
      </c>
      <c r="AS66" s="62" t="s">
        <v>38</v>
      </c>
      <c r="AT66" s="53" t="s">
        <v>38</v>
      </c>
      <c r="AU66" s="64">
        <v>7</v>
      </c>
      <c r="AV66" s="53" t="s">
        <v>23</v>
      </c>
      <c r="AW66" s="53" t="s">
        <v>39</v>
      </c>
      <c r="AX66" s="76" t="s">
        <v>40</v>
      </c>
      <c r="AY66" s="58"/>
      <c r="AZ66" s="42"/>
      <c r="BA66" s="42"/>
      <c r="BB66" s="42"/>
      <c r="BC66" s="43"/>
      <c r="BD66" s="12"/>
      <c r="BF66" s="77"/>
      <c r="BG66" s="6">
        <v>66</v>
      </c>
    </row>
    <row r="67" spans="1:59" ht="15" customHeight="1">
      <c r="A67" s="1">
        <v>67</v>
      </c>
      <c r="B67" s="78"/>
      <c r="C67" s="79" t="s">
        <v>41</v>
      </c>
      <c r="D67" s="80"/>
      <c r="E67" s="80"/>
      <c r="F67" s="81" t="s">
        <v>42</v>
      </c>
      <c r="G67" s="82" t="s">
        <v>43</v>
      </c>
      <c r="H67" s="82" t="s">
        <v>44</v>
      </c>
      <c r="I67" s="83" t="s">
        <v>45</v>
      </c>
      <c r="J67" s="48" t="s">
        <v>39</v>
      </c>
      <c r="K67" s="55" t="s">
        <v>46</v>
      </c>
      <c r="L67" s="84" t="s">
        <v>26</v>
      </c>
      <c r="M67" s="48" t="s">
        <v>39</v>
      </c>
      <c r="N67" s="55" t="s">
        <v>46</v>
      </c>
      <c r="O67" s="55" t="s">
        <v>26</v>
      </c>
      <c r="P67" s="85" t="s">
        <v>47</v>
      </c>
      <c r="Q67" s="48" t="s">
        <v>39</v>
      </c>
      <c r="R67" s="55" t="s">
        <v>46</v>
      </c>
      <c r="S67" s="84" t="s">
        <v>26</v>
      </c>
      <c r="T67" s="48" t="s">
        <v>39</v>
      </c>
      <c r="U67" s="55" t="s">
        <v>46</v>
      </c>
      <c r="V67" s="84" t="s">
        <v>26</v>
      </c>
      <c r="W67" s="58" t="s">
        <v>47</v>
      </c>
      <c r="X67" s="48" t="s">
        <v>39</v>
      </c>
      <c r="Y67" s="55" t="s">
        <v>46</v>
      </c>
      <c r="Z67" s="84" t="s">
        <v>26</v>
      </c>
      <c r="AA67" s="84"/>
      <c r="AB67" s="85"/>
      <c r="AC67" s="85"/>
      <c r="AD67" s="86" t="s">
        <v>48</v>
      </c>
      <c r="AE67" s="87"/>
      <c r="AF67" s="85" t="s">
        <v>49</v>
      </c>
      <c r="AG67" s="85" t="s">
        <v>49</v>
      </c>
      <c r="AH67" s="88" t="s">
        <v>50</v>
      </c>
      <c r="AI67" s="85" t="s">
        <v>51</v>
      </c>
      <c r="AJ67" s="85" t="s">
        <v>51</v>
      </c>
      <c r="AK67" s="85" t="s">
        <v>51</v>
      </c>
      <c r="AL67" s="85" t="s">
        <v>51</v>
      </c>
      <c r="AM67" s="88" t="s">
        <v>26</v>
      </c>
      <c r="AN67" s="88" t="s">
        <v>52</v>
      </c>
      <c r="AO67" s="85" t="s">
        <v>53</v>
      </c>
      <c r="AP67" s="86" t="s">
        <v>48</v>
      </c>
      <c r="AQ67" s="85" t="s">
        <v>37</v>
      </c>
      <c r="AR67" s="85" t="s">
        <v>26</v>
      </c>
      <c r="AS67" s="62" t="s">
        <v>54</v>
      </c>
      <c r="AT67" s="85" t="s">
        <v>52</v>
      </c>
      <c r="AU67" s="78"/>
      <c r="AV67" s="85" t="s">
        <v>26</v>
      </c>
      <c r="AW67" s="85" t="s">
        <v>26</v>
      </c>
      <c r="AX67" s="89" t="s">
        <v>55</v>
      </c>
      <c r="AY67" s="58"/>
      <c r="AZ67" s="42"/>
      <c r="BA67" s="42"/>
      <c r="BB67" s="77"/>
      <c r="BC67" s="77"/>
      <c r="BD67" s="12"/>
      <c r="BF67" s="72"/>
      <c r="BG67" s="6">
        <v>67</v>
      </c>
    </row>
    <row r="68" spans="1:59" ht="15" customHeight="1">
      <c r="A68" s="1">
        <v>68</v>
      </c>
      <c r="B68" s="158">
        <v>31</v>
      </c>
      <c r="C68" s="159" t="s">
        <v>128</v>
      </c>
      <c r="D68" s="159"/>
      <c r="E68" s="159"/>
      <c r="F68" s="159"/>
      <c r="G68" s="159" t="s">
        <v>66</v>
      </c>
      <c r="H68" s="159" t="s">
        <v>68</v>
      </c>
      <c r="I68" s="159" t="s">
        <v>129</v>
      </c>
      <c r="J68" s="91"/>
      <c r="K68" s="92"/>
      <c r="L68" s="92">
        <f>J68+K68</f>
        <v>0</v>
      </c>
      <c r="M68" s="91"/>
      <c r="N68" s="92"/>
      <c r="O68" s="92">
        <f>M68+N68</f>
        <v>0</v>
      </c>
      <c r="P68" s="93"/>
      <c r="Q68" s="94"/>
      <c r="R68" s="86"/>
      <c r="S68" s="92">
        <v>0</v>
      </c>
      <c r="T68" s="94"/>
      <c r="U68" s="86"/>
      <c r="V68" s="92">
        <v>0</v>
      </c>
      <c r="W68" s="95"/>
      <c r="X68" s="91"/>
      <c r="Y68" s="92"/>
      <c r="Z68" s="92">
        <f>X68+Y68</f>
        <v>0</v>
      </c>
      <c r="AA68" s="96"/>
      <c r="AB68" s="92"/>
      <c r="AC68" s="92"/>
      <c r="AD68" s="93"/>
      <c r="AE68" s="60"/>
      <c r="AF68" s="97"/>
      <c r="AG68" s="97"/>
      <c r="AH68" s="98"/>
      <c r="AI68" s="50"/>
      <c r="AJ68" s="50"/>
      <c r="AK68" s="48"/>
      <c r="AL68" s="48"/>
      <c r="AM68" s="93"/>
      <c r="AN68" s="99"/>
      <c r="AO68" s="100"/>
      <c r="AP68" s="93"/>
      <c r="AQ68" s="93"/>
      <c r="AR68" s="93"/>
      <c r="AS68" s="93"/>
      <c r="AT68" s="99"/>
      <c r="AU68" s="158">
        <v>31</v>
      </c>
      <c r="AV68" s="101">
        <f>L68+O68+Z68-AA68-AB68+SUM(AF68:AJ68)</f>
        <v>0</v>
      </c>
      <c r="AW68" s="92">
        <f>L68+O68+Z68</f>
        <v>0</v>
      </c>
      <c r="AX68" s="102" t="str">
        <f>IF(AW68&gt;0,"","CLEAR")</f>
        <v>CLEAR</v>
      </c>
      <c r="AY68" s="149"/>
      <c r="AZ68" s="150"/>
      <c r="BA68" s="150"/>
      <c r="BB68" s="151"/>
      <c r="BC68" s="151"/>
      <c r="BD68" s="152"/>
      <c r="BE68" s="153"/>
      <c r="BF68" s="154"/>
      <c r="BG68" s="6">
        <v>68</v>
      </c>
    </row>
    <row r="69" spans="1:59" ht="15" customHeight="1">
      <c r="A69" s="1">
        <v>69</v>
      </c>
      <c r="B69" s="158">
        <v>32</v>
      </c>
      <c r="C69" s="159" t="s">
        <v>130</v>
      </c>
      <c r="D69" s="159"/>
      <c r="E69" s="159"/>
      <c r="F69" s="159"/>
      <c r="G69" s="159" t="s">
        <v>65</v>
      </c>
      <c r="H69" s="159" t="s">
        <v>95</v>
      </c>
      <c r="I69" s="159" t="s">
        <v>131</v>
      </c>
      <c r="J69" s="91"/>
      <c r="K69" s="92"/>
      <c r="L69" s="92">
        <f>J69+K69</f>
        <v>0</v>
      </c>
      <c r="M69" s="91"/>
      <c r="N69" s="92"/>
      <c r="O69" s="92">
        <f>M69+N69</f>
        <v>0</v>
      </c>
      <c r="P69" s="104"/>
      <c r="Q69" s="94"/>
      <c r="R69" s="86"/>
      <c r="S69" s="92">
        <v>0</v>
      </c>
      <c r="T69" s="94"/>
      <c r="U69" s="86"/>
      <c r="V69" s="92">
        <v>0</v>
      </c>
      <c r="W69" s="105"/>
      <c r="X69" s="91"/>
      <c r="Y69" s="92"/>
      <c r="Z69" s="92">
        <f>X69+Y69</f>
        <v>0</v>
      </c>
      <c r="AA69" s="106"/>
      <c r="AB69" s="92"/>
      <c r="AC69" s="92"/>
      <c r="AD69" s="104"/>
      <c r="AE69" s="60"/>
      <c r="AF69" s="97"/>
      <c r="AG69" s="107"/>
      <c r="AH69" s="98"/>
      <c r="AI69" s="50"/>
      <c r="AJ69" s="50"/>
      <c r="AK69" s="48"/>
      <c r="AL69" s="48"/>
      <c r="AM69" s="104"/>
      <c r="AN69" s="62"/>
      <c r="AO69" s="100"/>
      <c r="AP69" s="104"/>
      <c r="AQ69" s="104"/>
      <c r="AR69" s="104"/>
      <c r="AS69" s="104"/>
      <c r="AT69" s="53"/>
      <c r="AU69" s="158">
        <v>32</v>
      </c>
      <c r="AV69" s="101">
        <f>L69+O69+Z69-AA69-AB69+SUM(AF69:AJ69)</f>
        <v>0</v>
      </c>
      <c r="AW69" s="92">
        <f>L69+O69+Z69</f>
        <v>0</v>
      </c>
      <c r="AX69" s="108" t="str">
        <f>IF(AW69&gt;0,"","CLEAR")</f>
        <v>CLEAR</v>
      </c>
      <c r="AY69" s="149"/>
      <c r="AZ69" s="150"/>
      <c r="BA69" s="150"/>
      <c r="BB69" s="151"/>
      <c r="BC69" s="151"/>
      <c r="BD69" s="152"/>
      <c r="BE69" s="103"/>
      <c r="BF69" s="154"/>
      <c r="BG69" s="6">
        <v>69</v>
      </c>
    </row>
    <row r="70" spans="1:59" ht="15" customHeight="1">
      <c r="A70" s="1">
        <v>70</v>
      </c>
      <c r="B70" s="158">
        <v>33</v>
      </c>
      <c r="C70" s="159" t="s">
        <v>132</v>
      </c>
      <c r="D70" s="159"/>
      <c r="E70" s="159"/>
      <c r="F70" s="159"/>
      <c r="G70" s="159" t="s">
        <v>65</v>
      </c>
      <c r="H70" s="159" t="s">
        <v>95</v>
      </c>
      <c r="I70" s="159" t="s">
        <v>133</v>
      </c>
      <c r="J70" s="91"/>
      <c r="K70" s="92"/>
      <c r="L70" s="92">
        <f>J70+K70</f>
        <v>0</v>
      </c>
      <c r="M70" s="91"/>
      <c r="N70" s="92"/>
      <c r="O70" s="92">
        <f>M70+N70</f>
        <v>0</v>
      </c>
      <c r="P70" s="104"/>
      <c r="Q70" s="109"/>
      <c r="R70" s="86"/>
      <c r="S70" s="92">
        <v>0</v>
      </c>
      <c r="T70" s="94"/>
      <c r="U70" s="86"/>
      <c r="V70" s="92">
        <v>0</v>
      </c>
      <c r="W70" s="105"/>
      <c r="X70" s="91"/>
      <c r="Y70" s="92"/>
      <c r="Z70" s="92">
        <f>X70+Y70</f>
        <v>0</v>
      </c>
      <c r="AA70" s="106"/>
      <c r="AB70" s="92"/>
      <c r="AC70" s="92"/>
      <c r="AD70" s="104"/>
      <c r="AE70" s="60"/>
      <c r="AF70" s="97"/>
      <c r="AG70" s="107"/>
      <c r="AH70" s="98"/>
      <c r="AI70" s="50"/>
      <c r="AJ70" s="50"/>
      <c r="AK70" s="48"/>
      <c r="AL70" s="48"/>
      <c r="AM70" s="104"/>
      <c r="AN70" s="110"/>
      <c r="AO70" s="100"/>
      <c r="AP70" s="104"/>
      <c r="AQ70" s="104"/>
      <c r="AR70" s="104"/>
      <c r="AS70" s="104"/>
      <c r="AT70" s="111"/>
      <c r="AU70" s="158">
        <v>33</v>
      </c>
      <c r="AV70" s="101">
        <f>L70+O70+Z70-AA70-AB70+SUM(AF70:AJ70)</f>
        <v>0</v>
      </c>
      <c r="AW70" s="92">
        <f>L70+O70+Z70</f>
        <v>0</v>
      </c>
      <c r="AX70" s="108" t="str">
        <f>IF(AW70&gt;0,"","CLEAR")</f>
        <v>CLEAR</v>
      </c>
      <c r="AY70" s="91"/>
      <c r="AZ70" s="42"/>
      <c r="BA70" s="42"/>
      <c r="BB70" s="77"/>
      <c r="BC70" s="77"/>
      <c r="BD70" s="12"/>
      <c r="BE70" s="103"/>
      <c r="BG70" s="6">
        <v>70</v>
      </c>
    </row>
    <row r="71" spans="1:59" ht="15" customHeight="1">
      <c r="A71" s="1">
        <v>71</v>
      </c>
      <c r="B71" s="158">
        <v>34</v>
      </c>
      <c r="C71" s="159"/>
      <c r="D71" s="159"/>
      <c r="E71" s="159"/>
      <c r="F71" s="159"/>
      <c r="G71" s="159"/>
      <c r="H71" s="159"/>
      <c r="I71" s="159"/>
      <c r="J71" s="91"/>
      <c r="K71" s="92"/>
      <c r="L71" s="92">
        <f>J71+K71</f>
        <v>0</v>
      </c>
      <c r="M71" s="91"/>
      <c r="N71" s="92"/>
      <c r="O71" s="92">
        <f>M71+N71</f>
        <v>0</v>
      </c>
      <c r="P71" s="104"/>
      <c r="Q71" s="94"/>
      <c r="R71" s="86"/>
      <c r="S71" s="92">
        <v>0</v>
      </c>
      <c r="T71" s="94"/>
      <c r="U71" s="86"/>
      <c r="V71" s="92">
        <v>0</v>
      </c>
      <c r="W71" s="105"/>
      <c r="X71" s="91"/>
      <c r="Y71" s="92"/>
      <c r="Z71" s="92">
        <f>X71+Y71</f>
        <v>0</v>
      </c>
      <c r="AA71" s="106"/>
      <c r="AB71" s="92"/>
      <c r="AC71" s="92"/>
      <c r="AD71" s="104"/>
      <c r="AE71" s="60"/>
      <c r="AF71" s="97"/>
      <c r="AG71" s="107"/>
      <c r="AH71" s="112"/>
      <c r="AI71" s="113"/>
      <c r="AJ71" s="113"/>
      <c r="AK71" s="114"/>
      <c r="AL71" s="114"/>
      <c r="AM71" s="104"/>
      <c r="AN71" s="62"/>
      <c r="AO71" s="100"/>
      <c r="AP71" s="104"/>
      <c r="AQ71" s="104"/>
      <c r="AR71" s="104"/>
      <c r="AS71" s="104"/>
      <c r="AT71" s="53"/>
      <c r="AU71" s="158">
        <v>34</v>
      </c>
      <c r="AV71" s="101">
        <f>L71+O71+Z71-AA71-AB71+SUM(AF71:AJ71)</f>
        <v>0</v>
      </c>
      <c r="AW71" s="92">
        <f>L71+O71+Z71</f>
        <v>0</v>
      </c>
      <c r="AX71" s="108" t="str">
        <f>IF(AW71&gt;0,"","CLEAR")</f>
        <v>CLEAR</v>
      </c>
      <c r="AY71" s="91"/>
      <c r="AZ71" s="42"/>
      <c r="BA71" s="42"/>
      <c r="BB71" s="77"/>
      <c r="BC71" s="77"/>
      <c r="BD71" s="12"/>
      <c r="BE71" s="103"/>
      <c r="BG71" s="6">
        <v>71</v>
      </c>
    </row>
    <row r="72" spans="1:59" ht="15" customHeight="1">
      <c r="A72" s="1">
        <v>72</v>
      </c>
      <c r="B72" s="158">
        <v>35</v>
      </c>
      <c r="C72" s="159" t="s">
        <v>134</v>
      </c>
      <c r="D72" s="159"/>
      <c r="E72" s="159"/>
      <c r="F72" s="159"/>
      <c r="G72" s="159" t="s">
        <v>58</v>
      </c>
      <c r="H72" s="159" t="s">
        <v>75</v>
      </c>
      <c r="I72" s="159"/>
      <c r="J72" s="115"/>
      <c r="K72" s="116" t="s">
        <v>59</v>
      </c>
      <c r="L72" s="117"/>
      <c r="M72" s="115"/>
      <c r="N72" s="116" t="s">
        <v>59</v>
      </c>
      <c r="O72" s="117"/>
      <c r="P72" s="118"/>
      <c r="Q72" s="115"/>
      <c r="R72" s="119" t="s">
        <v>59</v>
      </c>
      <c r="S72" s="117"/>
      <c r="T72" s="115"/>
      <c r="U72" s="119" t="s">
        <v>59</v>
      </c>
      <c r="V72" s="120"/>
      <c r="W72" s="121"/>
      <c r="X72" s="115"/>
      <c r="Y72" s="116" t="s">
        <v>59</v>
      </c>
      <c r="Z72" s="117"/>
      <c r="AA72" s="105" t="s">
        <v>60</v>
      </c>
      <c r="AB72" s="122" t="s">
        <v>60</v>
      </c>
      <c r="AC72" s="122" t="s">
        <v>60</v>
      </c>
      <c r="AD72" s="118"/>
      <c r="AE72" s="60"/>
      <c r="AF72" s="90"/>
      <c r="AG72" s="100"/>
      <c r="AH72" s="123" t="s">
        <v>61</v>
      </c>
      <c r="AI72" s="100"/>
      <c r="AJ72" s="82"/>
      <c r="AK72" s="100"/>
      <c r="AL72" s="102"/>
      <c r="AM72" s="118"/>
      <c r="AN72" s="62"/>
      <c r="AO72" s="87"/>
      <c r="AP72" s="118"/>
      <c r="AQ72" s="118"/>
      <c r="AR72" s="118"/>
      <c r="AS72" s="118"/>
      <c r="AT72" s="53"/>
      <c r="AU72" s="158">
        <v>35</v>
      </c>
      <c r="AV72" s="124"/>
      <c r="AW72" s="125"/>
      <c r="AX72" s="126"/>
      <c r="AY72" s="91"/>
      <c r="AZ72" s="42"/>
      <c r="BA72" s="42"/>
      <c r="BB72" s="77"/>
      <c r="BC72" s="77"/>
      <c r="BD72" s="12"/>
      <c r="BE72" s="103"/>
      <c r="BG72" s="6">
        <v>72</v>
      </c>
    </row>
    <row r="73" spans="1:59" ht="15" customHeight="1" thickBot="1">
      <c r="A73" s="1">
        <v>73</v>
      </c>
      <c r="B73" s="127"/>
      <c r="C73" s="128"/>
      <c r="D73" s="129"/>
      <c r="E73" s="129"/>
      <c r="F73" s="130"/>
      <c r="G73" s="131"/>
      <c r="H73" s="131"/>
      <c r="I73" s="132"/>
      <c r="J73" s="133"/>
      <c r="K73" s="134" t="s">
        <v>6</v>
      </c>
      <c r="L73" s="135">
        <f>SUM(L68:L71)-MAX(L68:L71)</f>
        <v>0</v>
      </c>
      <c r="M73" s="133"/>
      <c r="N73" s="134" t="s">
        <v>6</v>
      </c>
      <c r="O73" s="135">
        <f>SUM(O68:O71)-MAX(O68:O71)</f>
        <v>0</v>
      </c>
      <c r="P73" s="135">
        <f>L73+O73-AA73</f>
        <v>0</v>
      </c>
      <c r="Q73" s="136"/>
      <c r="R73" s="134" t="s">
        <v>6</v>
      </c>
      <c r="S73" s="135">
        <v>0</v>
      </c>
      <c r="T73" s="136"/>
      <c r="U73" s="134" t="s">
        <v>6</v>
      </c>
      <c r="V73" s="135">
        <v>0</v>
      </c>
      <c r="W73" s="135">
        <v>-1.3</v>
      </c>
      <c r="X73" s="133"/>
      <c r="Y73" s="134" t="s">
        <v>6</v>
      </c>
      <c r="Z73" s="135">
        <f>SUM(Z68:Z71)-MAX(Z68:Z71)</f>
        <v>0</v>
      </c>
      <c r="AA73" s="135">
        <f>SUM(AA68:AA71)</f>
        <v>0</v>
      </c>
      <c r="AB73" s="135">
        <v>0</v>
      </c>
      <c r="AC73" s="135">
        <f>SUM(AC68:AC71)</f>
        <v>0</v>
      </c>
      <c r="AD73" s="135">
        <f>P73+Z73-AC73</f>
        <v>0</v>
      </c>
      <c r="AE73" s="137"/>
      <c r="AF73" s="138"/>
      <c r="AG73" s="138"/>
      <c r="AH73" s="135">
        <f>SUM(AH68:AH71)</f>
        <v>0</v>
      </c>
      <c r="AI73" s="139" t="s">
        <v>62</v>
      </c>
      <c r="AJ73" s="138"/>
      <c r="AK73" s="140"/>
      <c r="AL73" s="141"/>
      <c r="AM73" s="142">
        <f>SUM(AF68:AG72)+AH73+SUM(AI68:AJ72)</f>
        <v>0</v>
      </c>
      <c r="AN73" s="143"/>
      <c r="AO73" s="135">
        <v>0</v>
      </c>
      <c r="AP73" s="144">
        <f>AD73</f>
        <v>0</v>
      </c>
      <c r="AQ73" s="135">
        <v>0</v>
      </c>
      <c r="AR73" s="135">
        <f>AM73/4</f>
        <v>0</v>
      </c>
      <c r="AS73" s="135">
        <f>AP73+AR73</f>
        <v>0</v>
      </c>
      <c r="AT73" s="145"/>
      <c r="AU73" s="127"/>
      <c r="AV73" s="146"/>
      <c r="AW73" s="147"/>
      <c r="AX73" s="148"/>
      <c r="AY73" s="42"/>
      <c r="AZ73" s="42"/>
      <c r="BA73" s="42"/>
      <c r="BB73" s="42"/>
      <c r="BC73" s="43"/>
      <c r="BD73" s="12"/>
      <c r="BE73" s="103"/>
      <c r="BG73" s="6">
        <v>73</v>
      </c>
    </row>
    <row r="74" spans="1:50" ht="15" customHeight="1" thickBot="1">
      <c r="A74" s="1">
        <v>74</v>
      </c>
      <c r="B74" s="33"/>
      <c r="C74" s="34"/>
      <c r="D74" s="34"/>
      <c r="E74" s="34"/>
      <c r="F74" s="34"/>
      <c r="G74" s="34"/>
      <c r="H74" s="34"/>
      <c r="I74" s="33"/>
      <c r="J74" s="35" t="s">
        <v>8</v>
      </c>
      <c r="K74" s="33" t="str">
        <f>C75</f>
        <v>Foxcroft White/Mollyockett</v>
      </c>
      <c r="L74" s="33"/>
      <c r="M74" s="33"/>
      <c r="N74" s="33"/>
      <c r="O74" s="33"/>
      <c r="P74" s="34"/>
      <c r="Q74" s="36" t="s">
        <v>25</v>
      </c>
      <c r="R74" s="33"/>
      <c r="S74" s="34"/>
      <c r="T74" s="34"/>
      <c r="U74" s="33"/>
      <c r="V74" s="33"/>
      <c r="W74" s="34"/>
      <c r="X74" s="33"/>
      <c r="Y74" s="33"/>
      <c r="Z74" s="33"/>
      <c r="AA74" s="33"/>
      <c r="AB74" s="34"/>
      <c r="AC74" s="34"/>
      <c r="AD74" s="37"/>
      <c r="AE74" s="38"/>
      <c r="AF74" s="35" t="s">
        <v>8</v>
      </c>
      <c r="AG74" s="34" t="str">
        <f>C75</f>
        <v>Foxcroft White/Mollyockett</v>
      </c>
      <c r="AH74" s="39"/>
      <c r="AI74" s="40"/>
      <c r="AJ74" s="41"/>
      <c r="AK74" s="34"/>
      <c r="AL74" s="34"/>
      <c r="AM74" s="41"/>
      <c r="AN74" s="41"/>
      <c r="AO74" s="41"/>
      <c r="AP74" s="41"/>
      <c r="AQ74" s="33"/>
      <c r="AR74" s="33"/>
      <c r="AS74" s="41"/>
      <c r="AT74" s="34"/>
      <c r="AU74" s="33"/>
      <c r="AV74" s="41"/>
      <c r="AW74" s="33"/>
      <c r="AX74" s="33"/>
    </row>
    <row r="75" spans="1:50" ht="15" customHeight="1">
      <c r="A75" s="1">
        <v>75</v>
      </c>
      <c r="B75" s="44" t="s">
        <v>8</v>
      </c>
      <c r="C75" s="155" t="s">
        <v>135</v>
      </c>
      <c r="D75" s="45"/>
      <c r="E75" s="45"/>
      <c r="F75" s="45"/>
      <c r="G75" s="46"/>
      <c r="H75" s="46"/>
      <c r="I75" s="47"/>
      <c r="J75" s="48"/>
      <c r="K75" s="49" t="s">
        <v>9</v>
      </c>
      <c r="L75" s="50"/>
      <c r="M75" s="51"/>
      <c r="N75" s="49" t="s">
        <v>10</v>
      </c>
      <c r="O75" s="52"/>
      <c r="P75" s="53" t="s">
        <v>11</v>
      </c>
      <c r="Q75" s="54"/>
      <c r="R75" s="55" t="s">
        <v>12</v>
      </c>
      <c r="S75" s="56"/>
      <c r="T75" s="54"/>
      <c r="U75" s="57" t="s">
        <v>13</v>
      </c>
      <c r="V75" s="56"/>
      <c r="W75" s="58" t="s">
        <v>11</v>
      </c>
      <c r="X75" s="51"/>
      <c r="Y75" s="55" t="s">
        <v>14</v>
      </c>
      <c r="Z75" s="50"/>
      <c r="AA75" s="384" t="s">
        <v>15</v>
      </c>
      <c r="AB75" s="385"/>
      <c r="AC75" s="386"/>
      <c r="AD75" s="59"/>
      <c r="AE75" s="60"/>
      <c r="AF75" s="53" t="s">
        <v>16</v>
      </c>
      <c r="AG75" s="53" t="s">
        <v>17</v>
      </c>
      <c r="AH75" s="61" t="s">
        <v>18</v>
      </c>
      <c r="AI75" s="53" t="s">
        <v>19</v>
      </c>
      <c r="AJ75" s="62" t="s">
        <v>19</v>
      </c>
      <c r="AK75" s="53" t="s">
        <v>19</v>
      </c>
      <c r="AL75" s="53" t="s">
        <v>19</v>
      </c>
      <c r="AM75" s="62" t="s">
        <v>20</v>
      </c>
      <c r="AN75" s="62"/>
      <c r="AO75" s="53" t="s">
        <v>21</v>
      </c>
      <c r="AP75" s="59"/>
      <c r="AQ75" s="53" t="s">
        <v>22</v>
      </c>
      <c r="AR75" s="53" t="s">
        <v>22</v>
      </c>
      <c r="AS75" s="62" t="s">
        <v>23</v>
      </c>
      <c r="AT75" s="53"/>
      <c r="AU75" s="44" t="s">
        <v>8</v>
      </c>
      <c r="AV75" s="53" t="s">
        <v>24</v>
      </c>
      <c r="AW75" s="62" t="s">
        <v>24</v>
      </c>
      <c r="AX75" s="63"/>
    </row>
    <row r="76" spans="1:50" ht="15" customHeight="1">
      <c r="A76" s="1">
        <v>76</v>
      </c>
      <c r="B76" s="64">
        <v>8</v>
      </c>
      <c r="C76" s="65"/>
      <c r="D76" s="65"/>
      <c r="E76" s="66"/>
      <c r="F76" s="66"/>
      <c r="G76" s="66"/>
      <c r="H76" s="46"/>
      <c r="I76" s="47"/>
      <c r="J76" s="67"/>
      <c r="K76" s="68"/>
      <c r="L76" s="69"/>
      <c r="M76" s="67"/>
      <c r="N76" s="68"/>
      <c r="O76" s="70"/>
      <c r="P76" s="53" t="s">
        <v>26</v>
      </c>
      <c r="Q76" s="67"/>
      <c r="R76" s="68"/>
      <c r="S76" s="69"/>
      <c r="T76" s="67"/>
      <c r="U76" s="68"/>
      <c r="V76" s="69"/>
      <c r="W76" s="58" t="s">
        <v>26</v>
      </c>
      <c r="X76" s="67"/>
      <c r="Y76" s="68"/>
      <c r="Z76" s="69"/>
      <c r="AA76" s="71" t="s">
        <v>27</v>
      </c>
      <c r="AB76" s="72" t="s">
        <v>28</v>
      </c>
      <c r="AC76" s="73" t="s">
        <v>29</v>
      </c>
      <c r="AD76" s="74" t="s">
        <v>30</v>
      </c>
      <c r="AE76" s="60" t="s">
        <v>31</v>
      </c>
      <c r="AF76" s="53" t="s">
        <v>32</v>
      </c>
      <c r="AG76" s="53" t="s">
        <v>33</v>
      </c>
      <c r="AH76" s="75" t="s">
        <v>34</v>
      </c>
      <c r="AI76" s="73" t="s">
        <v>35</v>
      </c>
      <c r="AJ76" s="73" t="s">
        <v>35</v>
      </c>
      <c r="AK76" s="73" t="s">
        <v>35</v>
      </c>
      <c r="AL76" s="73" t="s">
        <v>35</v>
      </c>
      <c r="AM76" s="62" t="s">
        <v>36</v>
      </c>
      <c r="AN76" s="62" t="s">
        <v>36</v>
      </c>
      <c r="AO76" s="53" t="s">
        <v>37</v>
      </c>
      <c r="AP76" s="74" t="s">
        <v>30</v>
      </c>
      <c r="AQ76" s="53" t="s">
        <v>21</v>
      </c>
      <c r="AR76" s="53" t="s">
        <v>36</v>
      </c>
      <c r="AS76" s="62" t="s">
        <v>38</v>
      </c>
      <c r="AT76" s="53" t="s">
        <v>38</v>
      </c>
      <c r="AU76" s="64">
        <v>8</v>
      </c>
      <c r="AV76" s="53" t="s">
        <v>23</v>
      </c>
      <c r="AW76" s="53" t="s">
        <v>39</v>
      </c>
      <c r="AX76" s="76" t="s">
        <v>40</v>
      </c>
    </row>
    <row r="77" spans="1:50" ht="15" customHeight="1">
      <c r="A77" s="1">
        <v>77</v>
      </c>
      <c r="B77" s="78"/>
      <c r="C77" s="79" t="s">
        <v>41</v>
      </c>
      <c r="D77" s="80"/>
      <c r="E77" s="80"/>
      <c r="F77" s="81" t="s">
        <v>42</v>
      </c>
      <c r="G77" s="82" t="s">
        <v>43</v>
      </c>
      <c r="H77" s="82" t="s">
        <v>44</v>
      </c>
      <c r="I77" s="83" t="s">
        <v>45</v>
      </c>
      <c r="J77" s="48" t="s">
        <v>39</v>
      </c>
      <c r="K77" s="55" t="s">
        <v>46</v>
      </c>
      <c r="L77" s="84" t="s">
        <v>26</v>
      </c>
      <c r="M77" s="48" t="s">
        <v>39</v>
      </c>
      <c r="N77" s="55" t="s">
        <v>46</v>
      </c>
      <c r="O77" s="55" t="s">
        <v>26</v>
      </c>
      <c r="P77" s="85" t="s">
        <v>47</v>
      </c>
      <c r="Q77" s="48" t="s">
        <v>39</v>
      </c>
      <c r="R77" s="55" t="s">
        <v>46</v>
      </c>
      <c r="S77" s="84" t="s">
        <v>26</v>
      </c>
      <c r="T77" s="48" t="s">
        <v>39</v>
      </c>
      <c r="U77" s="55" t="s">
        <v>46</v>
      </c>
      <c r="V77" s="84" t="s">
        <v>26</v>
      </c>
      <c r="W77" s="58" t="s">
        <v>47</v>
      </c>
      <c r="X77" s="48" t="s">
        <v>39</v>
      </c>
      <c r="Y77" s="55" t="s">
        <v>46</v>
      </c>
      <c r="Z77" s="84" t="s">
        <v>26</v>
      </c>
      <c r="AA77" s="84"/>
      <c r="AB77" s="85"/>
      <c r="AC77" s="85"/>
      <c r="AD77" s="86" t="s">
        <v>48</v>
      </c>
      <c r="AE77" s="87"/>
      <c r="AF77" s="85" t="s">
        <v>49</v>
      </c>
      <c r="AG77" s="85" t="s">
        <v>49</v>
      </c>
      <c r="AH77" s="88" t="s">
        <v>50</v>
      </c>
      <c r="AI77" s="85" t="s">
        <v>51</v>
      </c>
      <c r="AJ77" s="85" t="s">
        <v>51</v>
      </c>
      <c r="AK77" s="85" t="s">
        <v>51</v>
      </c>
      <c r="AL77" s="85" t="s">
        <v>51</v>
      </c>
      <c r="AM77" s="88" t="s">
        <v>26</v>
      </c>
      <c r="AN77" s="88" t="s">
        <v>52</v>
      </c>
      <c r="AO77" s="85" t="s">
        <v>53</v>
      </c>
      <c r="AP77" s="86" t="s">
        <v>48</v>
      </c>
      <c r="AQ77" s="85" t="s">
        <v>37</v>
      </c>
      <c r="AR77" s="85" t="s">
        <v>26</v>
      </c>
      <c r="AS77" s="62" t="s">
        <v>54</v>
      </c>
      <c r="AT77" s="85" t="s">
        <v>52</v>
      </c>
      <c r="AU77" s="78"/>
      <c r="AV77" s="85" t="s">
        <v>26</v>
      </c>
      <c r="AW77" s="85" t="s">
        <v>26</v>
      </c>
      <c r="AX77" s="89" t="s">
        <v>55</v>
      </c>
    </row>
    <row r="78" spans="1:50" ht="15" customHeight="1">
      <c r="A78" s="1">
        <v>78</v>
      </c>
      <c r="B78" s="158">
        <v>36</v>
      </c>
      <c r="C78" s="159" t="s">
        <v>136</v>
      </c>
      <c r="D78" s="159"/>
      <c r="E78" s="159"/>
      <c r="F78" s="159"/>
      <c r="G78" s="159" t="s">
        <v>57</v>
      </c>
      <c r="H78" s="159" t="s">
        <v>81</v>
      </c>
      <c r="I78" s="159" t="s">
        <v>137</v>
      </c>
      <c r="J78" s="91"/>
      <c r="K78" s="92"/>
      <c r="L78" s="92">
        <f>J78+K78</f>
        <v>0</v>
      </c>
      <c r="M78" s="91"/>
      <c r="N78" s="92"/>
      <c r="O78" s="92">
        <f>M78+N78</f>
        <v>0</v>
      </c>
      <c r="P78" s="93"/>
      <c r="Q78" s="94"/>
      <c r="R78" s="86"/>
      <c r="S78" s="92">
        <v>0</v>
      </c>
      <c r="T78" s="94"/>
      <c r="U78" s="86"/>
      <c r="V78" s="92">
        <v>0</v>
      </c>
      <c r="W78" s="95"/>
      <c r="X78" s="91"/>
      <c r="Y78" s="92"/>
      <c r="Z78" s="92">
        <f>X78+Y78</f>
        <v>0</v>
      </c>
      <c r="AA78" s="96"/>
      <c r="AB78" s="92"/>
      <c r="AC78" s="92"/>
      <c r="AD78" s="93"/>
      <c r="AE78" s="60"/>
      <c r="AF78" s="97"/>
      <c r="AG78" s="97"/>
      <c r="AH78" s="98"/>
      <c r="AI78" s="50"/>
      <c r="AJ78" s="50"/>
      <c r="AK78" s="48"/>
      <c r="AL78" s="48"/>
      <c r="AM78" s="93"/>
      <c r="AN78" s="99"/>
      <c r="AO78" s="100"/>
      <c r="AP78" s="93"/>
      <c r="AQ78" s="93"/>
      <c r="AR78" s="93"/>
      <c r="AS78" s="93"/>
      <c r="AT78" s="99"/>
      <c r="AU78" s="158">
        <v>36</v>
      </c>
      <c r="AV78" s="101">
        <f>L78+O78+Z78-AA78-AB78+SUM(AF78:AJ78)</f>
        <v>0</v>
      </c>
      <c r="AW78" s="92">
        <f>L78+O78+Z78</f>
        <v>0</v>
      </c>
      <c r="AX78" s="102" t="str">
        <f>IF(AW78&gt;0,"","CLEAR")</f>
        <v>CLEAR</v>
      </c>
    </row>
    <row r="79" spans="1:50" ht="15" customHeight="1">
      <c r="A79" s="1">
        <v>79</v>
      </c>
      <c r="B79" s="158">
        <v>37</v>
      </c>
      <c r="C79" s="159" t="s">
        <v>138</v>
      </c>
      <c r="D79" s="159"/>
      <c r="E79" s="159"/>
      <c r="F79" s="159"/>
      <c r="G79" s="159" t="s">
        <v>57</v>
      </c>
      <c r="H79" s="159" t="s">
        <v>139</v>
      </c>
      <c r="I79" s="159" t="s">
        <v>140</v>
      </c>
      <c r="J79" s="91"/>
      <c r="K79" s="92"/>
      <c r="L79" s="92">
        <f>J79+K79</f>
        <v>0</v>
      </c>
      <c r="M79" s="91"/>
      <c r="N79" s="92"/>
      <c r="O79" s="92">
        <f>M79+N79</f>
        <v>0</v>
      </c>
      <c r="P79" s="104"/>
      <c r="Q79" s="94"/>
      <c r="R79" s="86"/>
      <c r="S79" s="92">
        <v>0</v>
      </c>
      <c r="T79" s="94"/>
      <c r="U79" s="86"/>
      <c r="V79" s="92">
        <v>0</v>
      </c>
      <c r="W79" s="105"/>
      <c r="X79" s="91"/>
      <c r="Y79" s="92"/>
      <c r="Z79" s="92">
        <f>X79+Y79</f>
        <v>0</v>
      </c>
      <c r="AA79" s="106"/>
      <c r="AB79" s="92"/>
      <c r="AC79" s="92"/>
      <c r="AD79" s="104"/>
      <c r="AE79" s="60"/>
      <c r="AF79" s="97"/>
      <c r="AG79" s="107"/>
      <c r="AH79" s="98"/>
      <c r="AI79" s="50"/>
      <c r="AJ79" s="50"/>
      <c r="AK79" s="48"/>
      <c r="AL79" s="48"/>
      <c r="AM79" s="104"/>
      <c r="AN79" s="62"/>
      <c r="AO79" s="100"/>
      <c r="AP79" s="104"/>
      <c r="AQ79" s="104"/>
      <c r="AR79" s="104"/>
      <c r="AS79" s="104"/>
      <c r="AT79" s="53"/>
      <c r="AU79" s="158">
        <v>37</v>
      </c>
      <c r="AV79" s="101">
        <f>L79+O79+Z79-AA79-AB79+SUM(AF79:AJ79)</f>
        <v>0</v>
      </c>
      <c r="AW79" s="92">
        <f>L79+O79+Z79</f>
        <v>0</v>
      </c>
      <c r="AX79" s="108" t="str">
        <f>IF(AW79&gt;0,"","CLEAR")</f>
        <v>CLEAR</v>
      </c>
    </row>
    <row r="80" spans="1:50" ht="15" customHeight="1">
      <c r="A80" s="1">
        <v>80</v>
      </c>
      <c r="B80" s="158">
        <v>38</v>
      </c>
      <c r="C80" s="159" t="s">
        <v>141</v>
      </c>
      <c r="D80" s="159"/>
      <c r="E80" s="159"/>
      <c r="F80" s="159"/>
      <c r="G80" s="159" t="s">
        <v>57</v>
      </c>
      <c r="H80" s="159" t="s">
        <v>139</v>
      </c>
      <c r="I80" s="159" t="s">
        <v>142</v>
      </c>
      <c r="J80" s="91"/>
      <c r="K80" s="92"/>
      <c r="L80" s="92">
        <f>J80+K80</f>
        <v>0</v>
      </c>
      <c r="M80" s="91"/>
      <c r="N80" s="92"/>
      <c r="O80" s="92">
        <f>M80+N80</f>
        <v>0</v>
      </c>
      <c r="P80" s="104"/>
      <c r="Q80" s="109"/>
      <c r="R80" s="86"/>
      <c r="S80" s="92">
        <v>0</v>
      </c>
      <c r="T80" s="94"/>
      <c r="U80" s="86"/>
      <c r="V80" s="92">
        <v>0</v>
      </c>
      <c r="W80" s="105"/>
      <c r="X80" s="91"/>
      <c r="Y80" s="92"/>
      <c r="Z80" s="92">
        <f>X80+Y80</f>
        <v>0</v>
      </c>
      <c r="AA80" s="106"/>
      <c r="AB80" s="92"/>
      <c r="AC80" s="92"/>
      <c r="AD80" s="104"/>
      <c r="AE80" s="60"/>
      <c r="AF80" s="97"/>
      <c r="AG80" s="107"/>
      <c r="AH80" s="98"/>
      <c r="AI80" s="50"/>
      <c r="AJ80" s="50"/>
      <c r="AK80" s="48"/>
      <c r="AL80" s="48"/>
      <c r="AM80" s="104"/>
      <c r="AN80" s="110"/>
      <c r="AO80" s="100"/>
      <c r="AP80" s="104"/>
      <c r="AQ80" s="104"/>
      <c r="AR80" s="104"/>
      <c r="AS80" s="104"/>
      <c r="AT80" s="111"/>
      <c r="AU80" s="158">
        <v>38</v>
      </c>
      <c r="AV80" s="101">
        <f>L80+O80+Z80-AA80-AB80+SUM(AF80:AJ80)</f>
        <v>0</v>
      </c>
      <c r="AW80" s="92">
        <f>L80+O80+Z80</f>
        <v>0</v>
      </c>
      <c r="AX80" s="108" t="str">
        <f>IF(AW80&gt;0,"","CLEAR")</f>
        <v>CLEAR</v>
      </c>
    </row>
    <row r="81" spans="2:50" ht="15" customHeight="1">
      <c r="B81" s="158">
        <v>39</v>
      </c>
      <c r="C81" s="159"/>
      <c r="D81" s="159"/>
      <c r="E81" s="159"/>
      <c r="F81" s="159"/>
      <c r="G81" s="159"/>
      <c r="H81" s="159"/>
      <c r="I81" s="159"/>
      <c r="J81" s="91"/>
      <c r="K81" s="92"/>
      <c r="L81" s="92">
        <f>J81+K81</f>
        <v>0</v>
      </c>
      <c r="M81" s="91"/>
      <c r="N81" s="92"/>
      <c r="O81" s="92">
        <f>M81+N81</f>
        <v>0</v>
      </c>
      <c r="P81" s="104"/>
      <c r="Q81" s="94"/>
      <c r="R81" s="86"/>
      <c r="S81" s="92">
        <v>0</v>
      </c>
      <c r="T81" s="94"/>
      <c r="U81" s="86"/>
      <c r="V81" s="92">
        <v>0</v>
      </c>
      <c r="W81" s="105"/>
      <c r="X81" s="91"/>
      <c r="Y81" s="92"/>
      <c r="Z81" s="92">
        <f>X81+Y81</f>
        <v>0</v>
      </c>
      <c r="AA81" s="106"/>
      <c r="AB81" s="92"/>
      <c r="AC81" s="92"/>
      <c r="AD81" s="104"/>
      <c r="AE81" s="60"/>
      <c r="AF81" s="97"/>
      <c r="AG81" s="107"/>
      <c r="AH81" s="112"/>
      <c r="AI81" s="113"/>
      <c r="AJ81" s="113"/>
      <c r="AK81" s="114"/>
      <c r="AL81" s="114"/>
      <c r="AM81" s="104"/>
      <c r="AN81" s="62"/>
      <c r="AO81" s="100"/>
      <c r="AP81" s="104"/>
      <c r="AQ81" s="104"/>
      <c r="AR81" s="104"/>
      <c r="AS81" s="104"/>
      <c r="AT81" s="53"/>
      <c r="AU81" s="158">
        <v>39</v>
      </c>
      <c r="AV81" s="101">
        <f>L81+O81+Z81-AA81-AB81+SUM(AF81:AJ81)</f>
        <v>0</v>
      </c>
      <c r="AW81" s="92">
        <f>L81+O81+Z81</f>
        <v>0</v>
      </c>
      <c r="AX81" s="108" t="str">
        <f>IF(AW81&gt;0,"","CLEAR")</f>
        <v>CLEAR</v>
      </c>
    </row>
    <row r="82" spans="2:50" ht="15" customHeight="1">
      <c r="B82" s="158">
        <v>40</v>
      </c>
      <c r="C82" s="159" t="s">
        <v>143</v>
      </c>
      <c r="D82" s="159"/>
      <c r="E82" s="159"/>
      <c r="F82" s="159"/>
      <c r="G82" s="159" t="s">
        <v>63</v>
      </c>
      <c r="H82" s="159" t="s">
        <v>75</v>
      </c>
      <c r="I82" s="159"/>
      <c r="J82" s="115"/>
      <c r="K82" s="116" t="s">
        <v>59</v>
      </c>
      <c r="L82" s="117"/>
      <c r="M82" s="115"/>
      <c r="N82" s="116" t="s">
        <v>59</v>
      </c>
      <c r="O82" s="117"/>
      <c r="P82" s="118"/>
      <c r="Q82" s="115"/>
      <c r="R82" s="119" t="s">
        <v>59</v>
      </c>
      <c r="S82" s="117"/>
      <c r="T82" s="115"/>
      <c r="U82" s="119" t="s">
        <v>59</v>
      </c>
      <c r="V82" s="120"/>
      <c r="W82" s="121"/>
      <c r="X82" s="115"/>
      <c r="Y82" s="116" t="s">
        <v>59</v>
      </c>
      <c r="Z82" s="117"/>
      <c r="AA82" s="105" t="s">
        <v>60</v>
      </c>
      <c r="AB82" s="122" t="s">
        <v>60</v>
      </c>
      <c r="AC82" s="122" t="s">
        <v>60</v>
      </c>
      <c r="AD82" s="118"/>
      <c r="AE82" s="60"/>
      <c r="AF82" s="90"/>
      <c r="AG82" s="100"/>
      <c r="AH82" s="123" t="s">
        <v>61</v>
      </c>
      <c r="AI82" s="100"/>
      <c r="AJ82" s="82"/>
      <c r="AK82" s="100"/>
      <c r="AL82" s="102"/>
      <c r="AM82" s="118"/>
      <c r="AN82" s="62"/>
      <c r="AO82" s="87"/>
      <c r="AP82" s="118"/>
      <c r="AQ82" s="118"/>
      <c r="AR82" s="118"/>
      <c r="AS82" s="118"/>
      <c r="AT82" s="53"/>
      <c r="AU82" s="158">
        <v>40</v>
      </c>
      <c r="AV82" s="124"/>
      <c r="AW82" s="125"/>
      <c r="AX82" s="126"/>
    </row>
    <row r="83" spans="2:50" ht="15" customHeight="1" thickBot="1">
      <c r="B83" s="127"/>
      <c r="C83" s="128"/>
      <c r="D83" s="129"/>
      <c r="E83" s="129"/>
      <c r="F83" s="130"/>
      <c r="G83" s="131"/>
      <c r="H83" s="131"/>
      <c r="I83" s="132"/>
      <c r="J83" s="133"/>
      <c r="K83" s="134" t="s">
        <v>6</v>
      </c>
      <c r="L83" s="135">
        <f>SUM(L78:L81)-MAX(L78:L81)</f>
        <v>0</v>
      </c>
      <c r="M83" s="133"/>
      <c r="N83" s="134" t="s">
        <v>6</v>
      </c>
      <c r="O83" s="135">
        <f>SUM(O78:O81)-MAX(O78:O81)</f>
        <v>0</v>
      </c>
      <c r="P83" s="135">
        <f>L83+O83-AA83</f>
        <v>0</v>
      </c>
      <c r="Q83" s="136"/>
      <c r="R83" s="134" t="s">
        <v>6</v>
      </c>
      <c r="S83" s="135">
        <v>0</v>
      </c>
      <c r="T83" s="136"/>
      <c r="U83" s="134" t="s">
        <v>6</v>
      </c>
      <c r="V83" s="135">
        <v>0</v>
      </c>
      <c r="W83" s="135">
        <v>-1.3</v>
      </c>
      <c r="X83" s="133"/>
      <c r="Y83" s="134" t="s">
        <v>6</v>
      </c>
      <c r="Z83" s="135">
        <f>SUM(Z78:Z81)-MAX(Z78:Z81)</f>
        <v>0</v>
      </c>
      <c r="AA83" s="135">
        <f>SUM(AA78:AA81)</f>
        <v>0</v>
      </c>
      <c r="AB83" s="135">
        <v>0</v>
      </c>
      <c r="AC83" s="135">
        <f>SUM(AC78:AC81)</f>
        <v>0</v>
      </c>
      <c r="AD83" s="135">
        <f>P83+Z83-AC83</f>
        <v>0</v>
      </c>
      <c r="AE83" s="137"/>
      <c r="AF83" s="138"/>
      <c r="AG83" s="138"/>
      <c r="AH83" s="135">
        <f>SUM(AH78:AH81)</f>
        <v>0</v>
      </c>
      <c r="AI83" s="139" t="s">
        <v>62</v>
      </c>
      <c r="AJ83" s="138"/>
      <c r="AK83" s="140"/>
      <c r="AL83" s="141"/>
      <c r="AM83" s="142">
        <f>SUM(AF78:AG82)+AH83+SUM(AI78:AJ82)</f>
        <v>0</v>
      </c>
      <c r="AN83" s="143"/>
      <c r="AO83" s="135">
        <v>0</v>
      </c>
      <c r="AP83" s="144">
        <f>AD83</f>
        <v>0</v>
      </c>
      <c r="AQ83" s="135">
        <v>0</v>
      </c>
      <c r="AR83" s="135">
        <f>AM83/4</f>
        <v>0</v>
      </c>
      <c r="AS83" s="135">
        <f>AP83+AR83</f>
        <v>0</v>
      </c>
      <c r="AT83" s="145"/>
      <c r="AU83" s="127"/>
      <c r="AV83" s="146"/>
      <c r="AW83" s="147"/>
      <c r="AX83" s="148"/>
    </row>
    <row r="84" spans="2:50" ht="15" customHeight="1" thickBot="1">
      <c r="B84" s="33"/>
      <c r="C84" s="34"/>
      <c r="D84" s="34"/>
      <c r="E84" s="34"/>
      <c r="F84" s="34"/>
      <c r="G84" s="34"/>
      <c r="H84" s="34"/>
      <c r="I84" s="33"/>
      <c r="J84" s="35" t="s">
        <v>8</v>
      </c>
      <c r="K84" s="33" t="str">
        <f>C85</f>
        <v>Clary Lake Oranges</v>
      </c>
      <c r="L84" s="33"/>
      <c r="M84" s="33"/>
      <c r="N84" s="33"/>
      <c r="O84" s="33"/>
      <c r="P84" s="34"/>
      <c r="Q84" s="36" t="s">
        <v>25</v>
      </c>
      <c r="R84" s="33"/>
      <c r="S84" s="34"/>
      <c r="T84" s="34"/>
      <c r="U84" s="33"/>
      <c r="V84" s="33"/>
      <c r="W84" s="34"/>
      <c r="X84" s="33"/>
      <c r="Y84" s="33"/>
      <c r="Z84" s="33"/>
      <c r="AA84" s="33"/>
      <c r="AB84" s="34"/>
      <c r="AC84" s="34"/>
      <c r="AD84" s="37"/>
      <c r="AE84" s="38"/>
      <c r="AF84" s="35" t="s">
        <v>8</v>
      </c>
      <c r="AG84" s="34" t="str">
        <f>C85</f>
        <v>Clary Lake Oranges</v>
      </c>
      <c r="AH84" s="39"/>
      <c r="AI84" s="40"/>
      <c r="AJ84" s="41"/>
      <c r="AK84" s="34"/>
      <c r="AL84" s="34"/>
      <c r="AM84" s="41"/>
      <c r="AN84" s="41"/>
      <c r="AO84" s="41"/>
      <c r="AP84" s="41"/>
      <c r="AQ84" s="33"/>
      <c r="AR84" s="33"/>
      <c r="AS84" s="41"/>
      <c r="AT84" s="34"/>
      <c r="AU84" s="33"/>
      <c r="AV84" s="41"/>
      <c r="AW84" s="33"/>
      <c r="AX84" s="33"/>
    </row>
    <row r="85" spans="2:50" ht="15" customHeight="1">
      <c r="B85" s="44" t="s">
        <v>8</v>
      </c>
      <c r="C85" s="155" t="s">
        <v>144</v>
      </c>
      <c r="D85" s="45"/>
      <c r="E85" s="45"/>
      <c r="F85" s="45"/>
      <c r="G85" s="46"/>
      <c r="H85" s="46"/>
      <c r="I85" s="47"/>
      <c r="J85" s="48"/>
      <c r="K85" s="49" t="s">
        <v>9</v>
      </c>
      <c r="L85" s="50"/>
      <c r="M85" s="51"/>
      <c r="N85" s="49" t="s">
        <v>10</v>
      </c>
      <c r="O85" s="52"/>
      <c r="P85" s="53" t="s">
        <v>11</v>
      </c>
      <c r="Q85" s="54"/>
      <c r="R85" s="55" t="s">
        <v>12</v>
      </c>
      <c r="S85" s="56"/>
      <c r="T85" s="54"/>
      <c r="U85" s="57" t="s">
        <v>13</v>
      </c>
      <c r="V85" s="56"/>
      <c r="W85" s="58" t="s">
        <v>11</v>
      </c>
      <c r="X85" s="51"/>
      <c r="Y85" s="55" t="s">
        <v>14</v>
      </c>
      <c r="Z85" s="50"/>
      <c r="AA85" s="384" t="s">
        <v>15</v>
      </c>
      <c r="AB85" s="385"/>
      <c r="AC85" s="386"/>
      <c r="AD85" s="59"/>
      <c r="AE85" s="60"/>
      <c r="AF85" s="53" t="s">
        <v>16</v>
      </c>
      <c r="AG85" s="53" t="s">
        <v>17</v>
      </c>
      <c r="AH85" s="61" t="s">
        <v>18</v>
      </c>
      <c r="AI85" s="53" t="s">
        <v>19</v>
      </c>
      <c r="AJ85" s="62" t="s">
        <v>19</v>
      </c>
      <c r="AK85" s="53" t="s">
        <v>19</v>
      </c>
      <c r="AL85" s="53" t="s">
        <v>19</v>
      </c>
      <c r="AM85" s="62" t="s">
        <v>20</v>
      </c>
      <c r="AN85" s="62"/>
      <c r="AO85" s="53" t="s">
        <v>21</v>
      </c>
      <c r="AP85" s="59"/>
      <c r="AQ85" s="53" t="s">
        <v>22</v>
      </c>
      <c r="AR85" s="53" t="s">
        <v>22</v>
      </c>
      <c r="AS85" s="62" t="s">
        <v>23</v>
      </c>
      <c r="AT85" s="53"/>
      <c r="AU85" s="44" t="s">
        <v>8</v>
      </c>
      <c r="AV85" s="53" t="s">
        <v>24</v>
      </c>
      <c r="AW85" s="62" t="s">
        <v>24</v>
      </c>
      <c r="AX85" s="63"/>
    </row>
    <row r="86" spans="2:50" ht="15" customHeight="1">
      <c r="B86" s="64">
        <v>9</v>
      </c>
      <c r="C86" s="65"/>
      <c r="D86" s="65"/>
      <c r="E86" s="66"/>
      <c r="F86" s="66"/>
      <c r="G86" s="66"/>
      <c r="H86" s="46"/>
      <c r="I86" s="47"/>
      <c r="J86" s="67"/>
      <c r="K86" s="68"/>
      <c r="L86" s="69"/>
      <c r="M86" s="67"/>
      <c r="N86" s="68"/>
      <c r="O86" s="70"/>
      <c r="P86" s="53" t="s">
        <v>26</v>
      </c>
      <c r="Q86" s="67"/>
      <c r="R86" s="68"/>
      <c r="S86" s="69"/>
      <c r="T86" s="67"/>
      <c r="U86" s="68"/>
      <c r="V86" s="69"/>
      <c r="W86" s="58" t="s">
        <v>26</v>
      </c>
      <c r="X86" s="67"/>
      <c r="Y86" s="68"/>
      <c r="Z86" s="69"/>
      <c r="AA86" s="71" t="s">
        <v>27</v>
      </c>
      <c r="AB86" s="72" t="s">
        <v>28</v>
      </c>
      <c r="AC86" s="73" t="s">
        <v>29</v>
      </c>
      <c r="AD86" s="74" t="s">
        <v>30</v>
      </c>
      <c r="AE86" s="60" t="s">
        <v>31</v>
      </c>
      <c r="AF86" s="53" t="s">
        <v>32</v>
      </c>
      <c r="AG86" s="53" t="s">
        <v>33</v>
      </c>
      <c r="AH86" s="75" t="s">
        <v>34</v>
      </c>
      <c r="AI86" s="73" t="s">
        <v>35</v>
      </c>
      <c r="AJ86" s="73" t="s">
        <v>35</v>
      </c>
      <c r="AK86" s="73" t="s">
        <v>35</v>
      </c>
      <c r="AL86" s="73" t="s">
        <v>35</v>
      </c>
      <c r="AM86" s="62" t="s">
        <v>36</v>
      </c>
      <c r="AN86" s="62" t="s">
        <v>36</v>
      </c>
      <c r="AO86" s="53" t="s">
        <v>37</v>
      </c>
      <c r="AP86" s="74" t="s">
        <v>30</v>
      </c>
      <c r="AQ86" s="53" t="s">
        <v>21</v>
      </c>
      <c r="AR86" s="53" t="s">
        <v>36</v>
      </c>
      <c r="AS86" s="62" t="s">
        <v>38</v>
      </c>
      <c r="AT86" s="53" t="s">
        <v>38</v>
      </c>
      <c r="AU86" s="64">
        <v>9</v>
      </c>
      <c r="AV86" s="53" t="s">
        <v>23</v>
      </c>
      <c r="AW86" s="53" t="s">
        <v>39</v>
      </c>
      <c r="AX86" s="76" t="s">
        <v>40</v>
      </c>
    </row>
    <row r="87" spans="2:50" ht="15" customHeight="1">
      <c r="B87" s="78"/>
      <c r="C87" s="79" t="s">
        <v>41</v>
      </c>
      <c r="D87" s="80"/>
      <c r="E87" s="80"/>
      <c r="F87" s="81" t="s">
        <v>42</v>
      </c>
      <c r="G87" s="82" t="s">
        <v>43</v>
      </c>
      <c r="H87" s="82" t="s">
        <v>44</v>
      </c>
      <c r="I87" s="83" t="s">
        <v>45</v>
      </c>
      <c r="J87" s="48" t="s">
        <v>39</v>
      </c>
      <c r="K87" s="55" t="s">
        <v>46</v>
      </c>
      <c r="L87" s="84" t="s">
        <v>26</v>
      </c>
      <c r="M87" s="48" t="s">
        <v>39</v>
      </c>
      <c r="N87" s="55" t="s">
        <v>46</v>
      </c>
      <c r="O87" s="55" t="s">
        <v>26</v>
      </c>
      <c r="P87" s="85" t="s">
        <v>47</v>
      </c>
      <c r="Q87" s="48" t="s">
        <v>39</v>
      </c>
      <c r="R87" s="55" t="s">
        <v>46</v>
      </c>
      <c r="S87" s="84" t="s">
        <v>26</v>
      </c>
      <c r="T87" s="48" t="s">
        <v>39</v>
      </c>
      <c r="U87" s="55" t="s">
        <v>46</v>
      </c>
      <c r="V87" s="84" t="s">
        <v>26</v>
      </c>
      <c r="W87" s="58" t="s">
        <v>47</v>
      </c>
      <c r="X87" s="48" t="s">
        <v>39</v>
      </c>
      <c r="Y87" s="55" t="s">
        <v>46</v>
      </c>
      <c r="Z87" s="84" t="s">
        <v>26</v>
      </c>
      <c r="AA87" s="84"/>
      <c r="AB87" s="85"/>
      <c r="AC87" s="85"/>
      <c r="AD87" s="86" t="s">
        <v>48</v>
      </c>
      <c r="AE87" s="87"/>
      <c r="AF87" s="85" t="s">
        <v>49</v>
      </c>
      <c r="AG87" s="85" t="s">
        <v>49</v>
      </c>
      <c r="AH87" s="88" t="s">
        <v>50</v>
      </c>
      <c r="AI87" s="85" t="s">
        <v>51</v>
      </c>
      <c r="AJ87" s="85" t="s">
        <v>51</v>
      </c>
      <c r="AK87" s="85" t="s">
        <v>51</v>
      </c>
      <c r="AL87" s="85" t="s">
        <v>51</v>
      </c>
      <c r="AM87" s="88" t="s">
        <v>26</v>
      </c>
      <c r="AN87" s="88" t="s">
        <v>52</v>
      </c>
      <c r="AO87" s="85" t="s">
        <v>53</v>
      </c>
      <c r="AP87" s="86" t="s">
        <v>48</v>
      </c>
      <c r="AQ87" s="85" t="s">
        <v>37</v>
      </c>
      <c r="AR87" s="85" t="s">
        <v>26</v>
      </c>
      <c r="AS87" s="62" t="s">
        <v>54</v>
      </c>
      <c r="AT87" s="85" t="s">
        <v>52</v>
      </c>
      <c r="AU87" s="78"/>
      <c r="AV87" s="85" t="s">
        <v>26</v>
      </c>
      <c r="AW87" s="85" t="s">
        <v>26</v>
      </c>
      <c r="AX87" s="89" t="s">
        <v>55</v>
      </c>
    </row>
    <row r="88" spans="2:50" ht="15" customHeight="1">
      <c r="B88" s="158">
        <v>41</v>
      </c>
      <c r="C88" s="159" t="s">
        <v>145</v>
      </c>
      <c r="D88" s="159"/>
      <c r="E88" s="159"/>
      <c r="F88" s="159"/>
      <c r="G88" s="159" t="s">
        <v>64</v>
      </c>
      <c r="H88" s="159" t="s">
        <v>84</v>
      </c>
      <c r="I88" s="159" t="s">
        <v>146</v>
      </c>
      <c r="J88" s="91"/>
      <c r="K88" s="92"/>
      <c r="L88" s="92">
        <f>J88+K88</f>
        <v>0</v>
      </c>
      <c r="M88" s="91"/>
      <c r="N88" s="92"/>
      <c r="O88" s="92">
        <f>M88+N88</f>
        <v>0</v>
      </c>
      <c r="P88" s="93"/>
      <c r="Q88" s="94"/>
      <c r="R88" s="86"/>
      <c r="S88" s="92">
        <v>0</v>
      </c>
      <c r="T88" s="94"/>
      <c r="U88" s="86"/>
      <c r="V88" s="92">
        <v>0</v>
      </c>
      <c r="W88" s="95"/>
      <c r="X88" s="91"/>
      <c r="Y88" s="92"/>
      <c r="Z88" s="92">
        <f>X88+Y88</f>
        <v>0</v>
      </c>
      <c r="AA88" s="96"/>
      <c r="AB88" s="92"/>
      <c r="AC88" s="92"/>
      <c r="AD88" s="93"/>
      <c r="AE88" s="60"/>
      <c r="AF88" s="97"/>
      <c r="AG88" s="97"/>
      <c r="AH88" s="98"/>
      <c r="AI88" s="50"/>
      <c r="AJ88" s="50"/>
      <c r="AK88" s="48"/>
      <c r="AL88" s="48"/>
      <c r="AM88" s="93"/>
      <c r="AN88" s="99"/>
      <c r="AO88" s="100"/>
      <c r="AP88" s="93"/>
      <c r="AQ88" s="93"/>
      <c r="AR88" s="93"/>
      <c r="AS88" s="93"/>
      <c r="AT88" s="99"/>
      <c r="AU88" s="158">
        <v>41</v>
      </c>
      <c r="AV88" s="101">
        <f>L88+O88+Z88-AA88-AB88+SUM(AF88:AJ88)</f>
        <v>0</v>
      </c>
      <c r="AW88" s="92">
        <f>L88+O88+Z88</f>
        <v>0</v>
      </c>
      <c r="AX88" s="102" t="str">
        <f>IF(AW88&gt;0,"","CLEAR")</f>
        <v>CLEAR</v>
      </c>
    </row>
    <row r="89" spans="2:50" ht="15" customHeight="1">
      <c r="B89" s="158">
        <v>42</v>
      </c>
      <c r="C89" s="159" t="s">
        <v>147</v>
      </c>
      <c r="D89" s="159"/>
      <c r="E89" s="159"/>
      <c r="F89" s="159"/>
      <c r="G89" s="159" t="s">
        <v>56</v>
      </c>
      <c r="H89" s="159" t="s">
        <v>68</v>
      </c>
      <c r="I89" s="159" t="s">
        <v>148</v>
      </c>
      <c r="J89" s="91"/>
      <c r="K89" s="92"/>
      <c r="L89" s="92">
        <f>J89+K89</f>
        <v>0</v>
      </c>
      <c r="M89" s="91"/>
      <c r="N89" s="92"/>
      <c r="O89" s="92">
        <f>M89+N89</f>
        <v>0</v>
      </c>
      <c r="P89" s="104"/>
      <c r="Q89" s="94"/>
      <c r="R89" s="86"/>
      <c r="S89" s="92">
        <v>0</v>
      </c>
      <c r="T89" s="94"/>
      <c r="U89" s="86"/>
      <c r="V89" s="92">
        <v>0</v>
      </c>
      <c r="W89" s="105"/>
      <c r="X89" s="91"/>
      <c r="Y89" s="92"/>
      <c r="Z89" s="92">
        <f>X89+Y89</f>
        <v>0</v>
      </c>
      <c r="AA89" s="106"/>
      <c r="AB89" s="92"/>
      <c r="AC89" s="92"/>
      <c r="AD89" s="104"/>
      <c r="AE89" s="60"/>
      <c r="AF89" s="97"/>
      <c r="AG89" s="107"/>
      <c r="AH89" s="98"/>
      <c r="AI89" s="50"/>
      <c r="AJ89" s="50"/>
      <c r="AK89" s="48"/>
      <c r="AL89" s="48"/>
      <c r="AM89" s="104"/>
      <c r="AN89" s="62"/>
      <c r="AO89" s="100"/>
      <c r="AP89" s="104"/>
      <c r="AQ89" s="104"/>
      <c r="AR89" s="104"/>
      <c r="AS89" s="104"/>
      <c r="AT89" s="53"/>
      <c r="AU89" s="158">
        <v>42</v>
      </c>
      <c r="AV89" s="101">
        <f>L89+O89+Z89-AA89-AB89+SUM(AF89:AJ89)</f>
        <v>0</v>
      </c>
      <c r="AW89" s="92">
        <f>L89+O89+Z89</f>
        <v>0</v>
      </c>
      <c r="AX89" s="108" t="str">
        <f>IF(AW89&gt;0,"","CLEAR")</f>
        <v>CLEAR</v>
      </c>
    </row>
    <row r="90" spans="2:50" ht="15" customHeight="1">
      <c r="B90" s="158">
        <v>43</v>
      </c>
      <c r="C90" s="159" t="s">
        <v>149</v>
      </c>
      <c r="D90" s="159"/>
      <c r="E90" s="159"/>
      <c r="F90" s="159"/>
      <c r="G90" s="159" t="s">
        <v>65</v>
      </c>
      <c r="H90" s="159" t="s">
        <v>95</v>
      </c>
      <c r="I90" s="159" t="s">
        <v>150</v>
      </c>
      <c r="J90" s="91"/>
      <c r="K90" s="92"/>
      <c r="L90" s="92">
        <f>J90+K90</f>
        <v>0</v>
      </c>
      <c r="M90" s="91"/>
      <c r="N90" s="92"/>
      <c r="O90" s="92">
        <f>M90+N90</f>
        <v>0</v>
      </c>
      <c r="P90" s="104"/>
      <c r="Q90" s="109"/>
      <c r="R90" s="86"/>
      <c r="S90" s="92">
        <v>0</v>
      </c>
      <c r="T90" s="94"/>
      <c r="U90" s="86"/>
      <c r="V90" s="92">
        <v>0</v>
      </c>
      <c r="W90" s="105"/>
      <c r="X90" s="91"/>
      <c r="Y90" s="92"/>
      <c r="Z90" s="92">
        <f>X90+Y90</f>
        <v>0</v>
      </c>
      <c r="AA90" s="106"/>
      <c r="AB90" s="92"/>
      <c r="AC90" s="92"/>
      <c r="AD90" s="104"/>
      <c r="AE90" s="60"/>
      <c r="AF90" s="97"/>
      <c r="AG90" s="107"/>
      <c r="AH90" s="98"/>
      <c r="AI90" s="50"/>
      <c r="AJ90" s="50"/>
      <c r="AK90" s="48"/>
      <c r="AL90" s="48"/>
      <c r="AM90" s="104"/>
      <c r="AN90" s="110"/>
      <c r="AO90" s="100"/>
      <c r="AP90" s="104"/>
      <c r="AQ90" s="104"/>
      <c r="AR90" s="104"/>
      <c r="AS90" s="104"/>
      <c r="AT90" s="111"/>
      <c r="AU90" s="158">
        <v>43</v>
      </c>
      <c r="AV90" s="101">
        <f>L90+O90+Z90-AA90-AB90+SUM(AF90:AJ90)</f>
        <v>0</v>
      </c>
      <c r="AW90" s="92">
        <f>L90+O90+Z90</f>
        <v>0</v>
      </c>
      <c r="AX90" s="108" t="str">
        <f>IF(AW90&gt;0,"","CLEAR")</f>
        <v>CLEAR</v>
      </c>
    </row>
    <row r="91" spans="2:50" ht="15" customHeight="1">
      <c r="B91" s="158">
        <v>44</v>
      </c>
      <c r="C91" s="159" t="s">
        <v>151</v>
      </c>
      <c r="D91" s="159"/>
      <c r="E91" s="159"/>
      <c r="F91" s="159"/>
      <c r="G91" s="159" t="s">
        <v>64</v>
      </c>
      <c r="H91" s="159" t="s">
        <v>84</v>
      </c>
      <c r="I91" s="159" t="s">
        <v>152</v>
      </c>
      <c r="J91" s="91"/>
      <c r="K91" s="92"/>
      <c r="L91" s="92">
        <f>J91+K91</f>
        <v>0</v>
      </c>
      <c r="M91" s="91"/>
      <c r="N91" s="92"/>
      <c r="O91" s="92">
        <f>M91+N91</f>
        <v>0</v>
      </c>
      <c r="P91" s="104"/>
      <c r="Q91" s="94"/>
      <c r="R91" s="86"/>
      <c r="S91" s="92">
        <v>0</v>
      </c>
      <c r="T91" s="94"/>
      <c r="U91" s="86"/>
      <c r="V91" s="92">
        <v>0</v>
      </c>
      <c r="W91" s="105"/>
      <c r="X91" s="91"/>
      <c r="Y91" s="92"/>
      <c r="Z91" s="92">
        <f>X91+Y91</f>
        <v>0</v>
      </c>
      <c r="AA91" s="106"/>
      <c r="AB91" s="92"/>
      <c r="AC91" s="92"/>
      <c r="AD91" s="104"/>
      <c r="AE91" s="60"/>
      <c r="AF91" s="97"/>
      <c r="AG91" s="107"/>
      <c r="AH91" s="112"/>
      <c r="AI91" s="113"/>
      <c r="AJ91" s="113"/>
      <c r="AK91" s="114"/>
      <c r="AL91" s="114"/>
      <c r="AM91" s="104"/>
      <c r="AN91" s="62"/>
      <c r="AO91" s="100"/>
      <c r="AP91" s="104"/>
      <c r="AQ91" s="104"/>
      <c r="AR91" s="104"/>
      <c r="AS91" s="104"/>
      <c r="AT91" s="53"/>
      <c r="AU91" s="158">
        <v>44</v>
      </c>
      <c r="AV91" s="101">
        <f>L91+O91+Z91-AA91-AB91+SUM(AF91:AJ91)</f>
        <v>0</v>
      </c>
      <c r="AW91" s="92">
        <f>L91+O91+Z91</f>
        <v>0</v>
      </c>
      <c r="AX91" s="108" t="str">
        <f>IF(AW91&gt;0,"","CLEAR")</f>
        <v>CLEAR</v>
      </c>
    </row>
    <row r="92" spans="2:50" ht="15" customHeight="1">
      <c r="B92" s="158">
        <v>45</v>
      </c>
      <c r="C92" s="159" t="s">
        <v>153</v>
      </c>
      <c r="D92" s="159"/>
      <c r="E92" s="159"/>
      <c r="F92" s="159"/>
      <c r="G92" s="159" t="s">
        <v>58</v>
      </c>
      <c r="H92" s="159" t="s">
        <v>75</v>
      </c>
      <c r="I92" s="159"/>
      <c r="J92" s="115"/>
      <c r="K92" s="116" t="s">
        <v>59</v>
      </c>
      <c r="L92" s="117"/>
      <c r="M92" s="115"/>
      <c r="N92" s="116" t="s">
        <v>59</v>
      </c>
      <c r="O92" s="117"/>
      <c r="P92" s="118"/>
      <c r="Q92" s="115"/>
      <c r="R92" s="119" t="s">
        <v>59</v>
      </c>
      <c r="S92" s="117"/>
      <c r="T92" s="115"/>
      <c r="U92" s="119" t="s">
        <v>59</v>
      </c>
      <c r="V92" s="120"/>
      <c r="W92" s="121"/>
      <c r="X92" s="115"/>
      <c r="Y92" s="116" t="s">
        <v>59</v>
      </c>
      <c r="Z92" s="117"/>
      <c r="AA92" s="105" t="s">
        <v>60</v>
      </c>
      <c r="AB92" s="122" t="s">
        <v>60</v>
      </c>
      <c r="AC92" s="122" t="s">
        <v>60</v>
      </c>
      <c r="AD92" s="118"/>
      <c r="AE92" s="60"/>
      <c r="AF92" s="90"/>
      <c r="AG92" s="100"/>
      <c r="AH92" s="123" t="s">
        <v>61</v>
      </c>
      <c r="AI92" s="100"/>
      <c r="AJ92" s="82"/>
      <c r="AK92" s="100"/>
      <c r="AL92" s="102"/>
      <c r="AM92" s="118"/>
      <c r="AN92" s="62"/>
      <c r="AO92" s="87"/>
      <c r="AP92" s="118"/>
      <c r="AQ92" s="118"/>
      <c r="AR92" s="118"/>
      <c r="AS92" s="118"/>
      <c r="AT92" s="53"/>
      <c r="AU92" s="158">
        <v>45</v>
      </c>
      <c r="AV92" s="124"/>
      <c r="AW92" s="125"/>
      <c r="AX92" s="126"/>
    </row>
    <row r="93" spans="2:50" ht="15" customHeight="1" thickBot="1">
      <c r="B93" s="127"/>
      <c r="C93" s="128"/>
      <c r="D93" s="129"/>
      <c r="E93" s="129"/>
      <c r="F93" s="130"/>
      <c r="G93" s="131"/>
      <c r="H93" s="131"/>
      <c r="I93" s="132"/>
      <c r="J93" s="133"/>
      <c r="K93" s="134" t="s">
        <v>6</v>
      </c>
      <c r="L93" s="135">
        <f>SUM(L88:L91)-MAX(L88:L91)</f>
        <v>0</v>
      </c>
      <c r="M93" s="133"/>
      <c r="N93" s="134" t="s">
        <v>6</v>
      </c>
      <c r="O93" s="135">
        <f>SUM(O88:O91)-MAX(O88:O91)</f>
        <v>0</v>
      </c>
      <c r="P93" s="135">
        <f>L93+O93-AA93</f>
        <v>0</v>
      </c>
      <c r="Q93" s="136"/>
      <c r="R93" s="134" t="s">
        <v>6</v>
      </c>
      <c r="S93" s="135">
        <v>0</v>
      </c>
      <c r="T93" s="136"/>
      <c r="U93" s="134" t="s">
        <v>6</v>
      </c>
      <c r="V93" s="135">
        <v>0</v>
      </c>
      <c r="W93" s="135">
        <v>-1.3</v>
      </c>
      <c r="X93" s="133"/>
      <c r="Y93" s="134" t="s">
        <v>6</v>
      </c>
      <c r="Z93" s="135">
        <f>SUM(Z88:Z91)-MAX(Z88:Z91)</f>
        <v>0</v>
      </c>
      <c r="AA93" s="135">
        <f>SUM(AA88:AA91)</f>
        <v>0</v>
      </c>
      <c r="AB93" s="135">
        <v>0</v>
      </c>
      <c r="AC93" s="135">
        <f>SUM(AC88:AC91)</f>
        <v>0</v>
      </c>
      <c r="AD93" s="135">
        <f>P93+Z93-AC93</f>
        <v>0</v>
      </c>
      <c r="AE93" s="137"/>
      <c r="AF93" s="138"/>
      <c r="AG93" s="138"/>
      <c r="AH93" s="135">
        <f>SUM(AH88:AH91)</f>
        <v>0</v>
      </c>
      <c r="AI93" s="139" t="s">
        <v>62</v>
      </c>
      <c r="AJ93" s="138"/>
      <c r="AK93" s="140"/>
      <c r="AL93" s="141"/>
      <c r="AM93" s="142">
        <f>SUM(AF88:AG92)+AH93+SUM(AI88:AJ92)</f>
        <v>0</v>
      </c>
      <c r="AN93" s="143"/>
      <c r="AO93" s="135">
        <v>0</v>
      </c>
      <c r="AP93" s="144">
        <f>AD93</f>
        <v>0</v>
      </c>
      <c r="AQ93" s="135">
        <v>0</v>
      </c>
      <c r="AR93" s="135">
        <f>AM93/4</f>
        <v>0</v>
      </c>
      <c r="AS93" s="135">
        <f>AP93+AR93</f>
        <v>0</v>
      </c>
      <c r="AT93" s="145"/>
      <c r="AU93" s="127"/>
      <c r="AV93" s="146"/>
      <c r="AW93" s="147"/>
      <c r="AX93" s="148"/>
    </row>
    <row r="94" spans="2:50" ht="15" customHeight="1" thickBot="1">
      <c r="B94" s="33"/>
      <c r="C94" s="34"/>
      <c r="D94" s="34"/>
      <c r="E94" s="34"/>
      <c r="F94" s="34"/>
      <c r="G94" s="34"/>
      <c r="H94" s="34"/>
      <c r="I94" s="33"/>
      <c r="J94" s="35" t="s">
        <v>8</v>
      </c>
      <c r="K94" s="33" t="str">
        <f>C95</f>
        <v>Clarylake Limes/Mollyockett</v>
      </c>
      <c r="L94" s="33"/>
      <c r="M94" s="33"/>
      <c r="N94" s="33"/>
      <c r="O94" s="33"/>
      <c r="P94" s="34"/>
      <c r="Q94" s="36" t="s">
        <v>25</v>
      </c>
      <c r="R94" s="33"/>
      <c r="S94" s="34"/>
      <c r="T94" s="34"/>
      <c r="U94" s="33"/>
      <c r="V94" s="33"/>
      <c r="W94" s="34"/>
      <c r="X94" s="33"/>
      <c r="Y94" s="33"/>
      <c r="Z94" s="33"/>
      <c r="AA94" s="33"/>
      <c r="AB94" s="34"/>
      <c r="AC94" s="34"/>
      <c r="AD94" s="37"/>
      <c r="AE94" s="38"/>
      <c r="AF94" s="35" t="s">
        <v>8</v>
      </c>
      <c r="AG94" s="34" t="str">
        <f>C95</f>
        <v>Clarylake Limes/Mollyockett</v>
      </c>
      <c r="AH94" s="39"/>
      <c r="AI94" s="40"/>
      <c r="AJ94" s="41"/>
      <c r="AK94" s="34"/>
      <c r="AL94" s="34"/>
      <c r="AM94" s="41"/>
      <c r="AN94" s="41"/>
      <c r="AO94" s="41"/>
      <c r="AP94" s="41"/>
      <c r="AQ94" s="33"/>
      <c r="AR94" s="33"/>
      <c r="AS94" s="41"/>
      <c r="AT94" s="34"/>
      <c r="AU94" s="33"/>
      <c r="AV94" s="41"/>
      <c r="AW94" s="33"/>
      <c r="AX94" s="33"/>
    </row>
    <row r="95" spans="2:50" ht="15" customHeight="1">
      <c r="B95" s="44" t="s">
        <v>8</v>
      </c>
      <c r="C95" s="155" t="s">
        <v>154</v>
      </c>
      <c r="D95" s="45"/>
      <c r="E95" s="45"/>
      <c r="F95" s="45"/>
      <c r="G95" s="46"/>
      <c r="H95" s="46"/>
      <c r="I95" s="47"/>
      <c r="J95" s="48"/>
      <c r="K95" s="49" t="s">
        <v>9</v>
      </c>
      <c r="L95" s="50"/>
      <c r="M95" s="51"/>
      <c r="N95" s="49" t="s">
        <v>10</v>
      </c>
      <c r="O95" s="52"/>
      <c r="P95" s="53" t="s">
        <v>11</v>
      </c>
      <c r="Q95" s="54"/>
      <c r="R95" s="55" t="s">
        <v>12</v>
      </c>
      <c r="S95" s="56"/>
      <c r="T95" s="54"/>
      <c r="U95" s="57" t="s">
        <v>13</v>
      </c>
      <c r="V95" s="56"/>
      <c r="W95" s="58" t="s">
        <v>11</v>
      </c>
      <c r="X95" s="51"/>
      <c r="Y95" s="55" t="s">
        <v>14</v>
      </c>
      <c r="Z95" s="50"/>
      <c r="AA95" s="384" t="s">
        <v>15</v>
      </c>
      <c r="AB95" s="385"/>
      <c r="AC95" s="386"/>
      <c r="AD95" s="59"/>
      <c r="AE95" s="60"/>
      <c r="AF95" s="53" t="s">
        <v>16</v>
      </c>
      <c r="AG95" s="53" t="s">
        <v>17</v>
      </c>
      <c r="AH95" s="61" t="s">
        <v>18</v>
      </c>
      <c r="AI95" s="53" t="s">
        <v>19</v>
      </c>
      <c r="AJ95" s="62" t="s">
        <v>19</v>
      </c>
      <c r="AK95" s="53" t="s">
        <v>19</v>
      </c>
      <c r="AL95" s="53" t="s">
        <v>19</v>
      </c>
      <c r="AM95" s="62" t="s">
        <v>20</v>
      </c>
      <c r="AN95" s="62"/>
      <c r="AO95" s="53" t="s">
        <v>21</v>
      </c>
      <c r="AP95" s="59"/>
      <c r="AQ95" s="53" t="s">
        <v>22</v>
      </c>
      <c r="AR95" s="53" t="s">
        <v>22</v>
      </c>
      <c r="AS95" s="62" t="s">
        <v>23</v>
      </c>
      <c r="AT95" s="53"/>
      <c r="AU95" s="44" t="s">
        <v>8</v>
      </c>
      <c r="AV95" s="53" t="s">
        <v>24</v>
      </c>
      <c r="AW95" s="62" t="s">
        <v>24</v>
      </c>
      <c r="AX95" s="63"/>
    </row>
    <row r="96" spans="2:50" ht="15" customHeight="1">
      <c r="B96" s="64">
        <v>10</v>
      </c>
      <c r="C96" s="65"/>
      <c r="D96" s="65"/>
      <c r="E96" s="66"/>
      <c r="F96" s="66"/>
      <c r="G96" s="66"/>
      <c r="H96" s="46"/>
      <c r="I96" s="47"/>
      <c r="J96" s="67"/>
      <c r="K96" s="68"/>
      <c r="L96" s="69"/>
      <c r="M96" s="67"/>
      <c r="N96" s="68"/>
      <c r="O96" s="70"/>
      <c r="P96" s="53" t="s">
        <v>26</v>
      </c>
      <c r="Q96" s="67"/>
      <c r="R96" s="68"/>
      <c r="S96" s="69"/>
      <c r="T96" s="67"/>
      <c r="U96" s="68"/>
      <c r="V96" s="69"/>
      <c r="W96" s="58" t="s">
        <v>26</v>
      </c>
      <c r="X96" s="67"/>
      <c r="Y96" s="68"/>
      <c r="Z96" s="69"/>
      <c r="AA96" s="71" t="s">
        <v>27</v>
      </c>
      <c r="AB96" s="72" t="s">
        <v>28</v>
      </c>
      <c r="AC96" s="73" t="s">
        <v>29</v>
      </c>
      <c r="AD96" s="74" t="s">
        <v>30</v>
      </c>
      <c r="AE96" s="60" t="s">
        <v>31</v>
      </c>
      <c r="AF96" s="53" t="s">
        <v>32</v>
      </c>
      <c r="AG96" s="53" t="s">
        <v>33</v>
      </c>
      <c r="AH96" s="75" t="s">
        <v>34</v>
      </c>
      <c r="AI96" s="73" t="s">
        <v>35</v>
      </c>
      <c r="AJ96" s="73" t="s">
        <v>35</v>
      </c>
      <c r="AK96" s="73" t="s">
        <v>35</v>
      </c>
      <c r="AL96" s="73" t="s">
        <v>35</v>
      </c>
      <c r="AM96" s="62" t="s">
        <v>36</v>
      </c>
      <c r="AN96" s="62" t="s">
        <v>36</v>
      </c>
      <c r="AO96" s="53" t="s">
        <v>37</v>
      </c>
      <c r="AP96" s="74" t="s">
        <v>30</v>
      </c>
      <c r="AQ96" s="53" t="s">
        <v>21</v>
      </c>
      <c r="AR96" s="53" t="s">
        <v>36</v>
      </c>
      <c r="AS96" s="62" t="s">
        <v>38</v>
      </c>
      <c r="AT96" s="53" t="s">
        <v>38</v>
      </c>
      <c r="AU96" s="64">
        <v>10</v>
      </c>
      <c r="AV96" s="53" t="s">
        <v>23</v>
      </c>
      <c r="AW96" s="53" t="s">
        <v>39</v>
      </c>
      <c r="AX96" s="76" t="s">
        <v>40</v>
      </c>
    </row>
    <row r="97" spans="2:50" ht="15" customHeight="1">
      <c r="B97" s="78"/>
      <c r="C97" s="79" t="s">
        <v>41</v>
      </c>
      <c r="D97" s="80"/>
      <c r="E97" s="80"/>
      <c r="F97" s="81" t="s">
        <v>42</v>
      </c>
      <c r="G97" s="82" t="s">
        <v>43</v>
      </c>
      <c r="H97" s="82" t="s">
        <v>44</v>
      </c>
      <c r="I97" s="83" t="s">
        <v>45</v>
      </c>
      <c r="J97" s="48" t="s">
        <v>39</v>
      </c>
      <c r="K97" s="55" t="s">
        <v>46</v>
      </c>
      <c r="L97" s="84" t="s">
        <v>26</v>
      </c>
      <c r="M97" s="48" t="s">
        <v>39</v>
      </c>
      <c r="N97" s="55" t="s">
        <v>46</v>
      </c>
      <c r="O97" s="55" t="s">
        <v>26</v>
      </c>
      <c r="P97" s="85" t="s">
        <v>47</v>
      </c>
      <c r="Q97" s="48" t="s">
        <v>39</v>
      </c>
      <c r="R97" s="55" t="s">
        <v>46</v>
      </c>
      <c r="S97" s="84" t="s">
        <v>26</v>
      </c>
      <c r="T97" s="48" t="s">
        <v>39</v>
      </c>
      <c r="U97" s="55" t="s">
        <v>46</v>
      </c>
      <c r="V97" s="84" t="s">
        <v>26</v>
      </c>
      <c r="W97" s="58" t="s">
        <v>47</v>
      </c>
      <c r="X97" s="48" t="s">
        <v>39</v>
      </c>
      <c r="Y97" s="55" t="s">
        <v>46</v>
      </c>
      <c r="Z97" s="84" t="s">
        <v>26</v>
      </c>
      <c r="AA97" s="84"/>
      <c r="AB97" s="85"/>
      <c r="AC97" s="85"/>
      <c r="AD97" s="86" t="s">
        <v>48</v>
      </c>
      <c r="AE97" s="87"/>
      <c r="AF97" s="85" t="s">
        <v>49</v>
      </c>
      <c r="AG97" s="85" t="s">
        <v>49</v>
      </c>
      <c r="AH97" s="88" t="s">
        <v>50</v>
      </c>
      <c r="AI97" s="85" t="s">
        <v>51</v>
      </c>
      <c r="AJ97" s="85" t="s">
        <v>51</v>
      </c>
      <c r="AK97" s="85" t="s">
        <v>51</v>
      </c>
      <c r="AL97" s="85" t="s">
        <v>51</v>
      </c>
      <c r="AM97" s="88" t="s">
        <v>26</v>
      </c>
      <c r="AN97" s="88" t="s">
        <v>52</v>
      </c>
      <c r="AO97" s="85" t="s">
        <v>53</v>
      </c>
      <c r="AP97" s="86" t="s">
        <v>48</v>
      </c>
      <c r="AQ97" s="85" t="s">
        <v>37</v>
      </c>
      <c r="AR97" s="85" t="s">
        <v>26</v>
      </c>
      <c r="AS97" s="62" t="s">
        <v>54</v>
      </c>
      <c r="AT97" s="85" t="s">
        <v>52</v>
      </c>
      <c r="AU97" s="78"/>
      <c r="AV97" s="85" t="s">
        <v>26</v>
      </c>
      <c r="AW97" s="85" t="s">
        <v>26</v>
      </c>
      <c r="AX97" s="89" t="s">
        <v>55</v>
      </c>
    </row>
    <row r="98" spans="2:50" ht="15" customHeight="1">
      <c r="B98" s="158">
        <v>46</v>
      </c>
      <c r="C98" s="159" t="s">
        <v>155</v>
      </c>
      <c r="D98" s="159"/>
      <c r="E98" s="159"/>
      <c r="F98" s="159"/>
      <c r="G98" s="159" t="s">
        <v>65</v>
      </c>
      <c r="H98" s="159" t="s">
        <v>95</v>
      </c>
      <c r="I98" s="159" t="s">
        <v>156</v>
      </c>
      <c r="J98" s="91"/>
      <c r="K98" s="92"/>
      <c r="L98" s="92">
        <f>J98+K98</f>
        <v>0</v>
      </c>
      <c r="M98" s="91"/>
      <c r="N98" s="92"/>
      <c r="O98" s="92">
        <f>M98+N98</f>
        <v>0</v>
      </c>
      <c r="P98" s="93"/>
      <c r="Q98" s="94"/>
      <c r="R98" s="86"/>
      <c r="S98" s="92">
        <v>0</v>
      </c>
      <c r="T98" s="94"/>
      <c r="U98" s="86"/>
      <c r="V98" s="92">
        <v>0</v>
      </c>
      <c r="W98" s="95"/>
      <c r="X98" s="91"/>
      <c r="Y98" s="92"/>
      <c r="Z98" s="92">
        <f>X98+Y98</f>
        <v>0</v>
      </c>
      <c r="AA98" s="96"/>
      <c r="AB98" s="92"/>
      <c r="AC98" s="92"/>
      <c r="AD98" s="93"/>
      <c r="AE98" s="60"/>
      <c r="AF98" s="97"/>
      <c r="AG98" s="97"/>
      <c r="AH98" s="98"/>
      <c r="AI98" s="50"/>
      <c r="AJ98" s="50"/>
      <c r="AK98" s="48"/>
      <c r="AL98" s="48"/>
      <c r="AM98" s="93"/>
      <c r="AN98" s="99"/>
      <c r="AO98" s="100"/>
      <c r="AP98" s="93"/>
      <c r="AQ98" s="93"/>
      <c r="AR98" s="93"/>
      <c r="AS98" s="93"/>
      <c r="AT98" s="99"/>
      <c r="AU98" s="158">
        <v>46</v>
      </c>
      <c r="AV98" s="101">
        <f>L98+O98+Z98-AA98-AB98+SUM(AF98:AJ98)</f>
        <v>0</v>
      </c>
      <c r="AW98" s="92">
        <f>L98+O98+Z98</f>
        <v>0</v>
      </c>
      <c r="AX98" s="102" t="str">
        <f>IF(AW98&gt;0,"","CLEAR")</f>
        <v>CLEAR</v>
      </c>
    </row>
    <row r="99" spans="2:50" ht="15" customHeight="1">
      <c r="B99" s="158">
        <v>47</v>
      </c>
      <c r="C99" s="159" t="s">
        <v>157</v>
      </c>
      <c r="D99" s="159"/>
      <c r="E99" s="159"/>
      <c r="F99" s="159"/>
      <c r="G99" s="159" t="s">
        <v>56</v>
      </c>
      <c r="H99" s="159" t="s">
        <v>95</v>
      </c>
      <c r="I99" s="159" t="s">
        <v>158</v>
      </c>
      <c r="J99" s="91"/>
      <c r="K99" s="92"/>
      <c r="L99" s="92">
        <f>J99+K99</f>
        <v>0</v>
      </c>
      <c r="M99" s="91"/>
      <c r="N99" s="92"/>
      <c r="O99" s="92">
        <f>M99+N99</f>
        <v>0</v>
      </c>
      <c r="P99" s="104"/>
      <c r="Q99" s="94"/>
      <c r="R99" s="86"/>
      <c r="S99" s="92">
        <v>0</v>
      </c>
      <c r="T99" s="94"/>
      <c r="U99" s="86"/>
      <c r="V99" s="92">
        <v>0</v>
      </c>
      <c r="W99" s="105"/>
      <c r="X99" s="91"/>
      <c r="Y99" s="92"/>
      <c r="Z99" s="92">
        <f>X99+Y99</f>
        <v>0</v>
      </c>
      <c r="AA99" s="106"/>
      <c r="AB99" s="92"/>
      <c r="AC99" s="92"/>
      <c r="AD99" s="104"/>
      <c r="AE99" s="60"/>
      <c r="AF99" s="97"/>
      <c r="AG99" s="107"/>
      <c r="AH99" s="98"/>
      <c r="AI99" s="50"/>
      <c r="AJ99" s="50"/>
      <c r="AK99" s="48"/>
      <c r="AL99" s="48"/>
      <c r="AM99" s="104"/>
      <c r="AN99" s="62"/>
      <c r="AO99" s="100"/>
      <c r="AP99" s="104"/>
      <c r="AQ99" s="104"/>
      <c r="AR99" s="104"/>
      <c r="AS99" s="104"/>
      <c r="AT99" s="53"/>
      <c r="AU99" s="158">
        <v>47</v>
      </c>
      <c r="AV99" s="101">
        <f>L99+O99+Z99-AA99-AB99+SUM(AF99:AJ99)</f>
        <v>0</v>
      </c>
      <c r="AW99" s="92">
        <f>L99+O99+Z99</f>
        <v>0</v>
      </c>
      <c r="AX99" s="108" t="str">
        <f>IF(AW99&gt;0,"","CLEAR")</f>
        <v>CLEAR</v>
      </c>
    </row>
    <row r="100" spans="2:50" ht="15" customHeight="1">
      <c r="B100" s="158">
        <v>48</v>
      </c>
      <c r="C100" s="159" t="s">
        <v>159</v>
      </c>
      <c r="D100" s="159"/>
      <c r="E100" s="159"/>
      <c r="F100" s="159"/>
      <c r="G100" s="159" t="s">
        <v>64</v>
      </c>
      <c r="H100" s="159" t="s">
        <v>84</v>
      </c>
      <c r="I100" s="159" t="s">
        <v>160</v>
      </c>
      <c r="J100" s="91"/>
      <c r="K100" s="92"/>
      <c r="L100" s="92">
        <f>J100+K100</f>
        <v>0</v>
      </c>
      <c r="M100" s="91"/>
      <c r="N100" s="92"/>
      <c r="O100" s="92">
        <f>M100+N100</f>
        <v>0</v>
      </c>
      <c r="P100" s="104"/>
      <c r="Q100" s="109"/>
      <c r="R100" s="86"/>
      <c r="S100" s="92">
        <v>0</v>
      </c>
      <c r="T100" s="94"/>
      <c r="U100" s="86"/>
      <c r="V100" s="92">
        <v>0</v>
      </c>
      <c r="W100" s="105"/>
      <c r="X100" s="91"/>
      <c r="Y100" s="92"/>
      <c r="Z100" s="92">
        <f>X100+Y100</f>
        <v>0</v>
      </c>
      <c r="AA100" s="106"/>
      <c r="AB100" s="92"/>
      <c r="AC100" s="92"/>
      <c r="AD100" s="104"/>
      <c r="AE100" s="60"/>
      <c r="AF100" s="97"/>
      <c r="AG100" s="107"/>
      <c r="AH100" s="98"/>
      <c r="AI100" s="50"/>
      <c r="AJ100" s="50"/>
      <c r="AK100" s="48"/>
      <c r="AL100" s="48"/>
      <c r="AM100" s="104"/>
      <c r="AN100" s="110"/>
      <c r="AO100" s="100"/>
      <c r="AP100" s="104"/>
      <c r="AQ100" s="104"/>
      <c r="AR100" s="104"/>
      <c r="AS100" s="104"/>
      <c r="AT100" s="111"/>
      <c r="AU100" s="158">
        <v>48</v>
      </c>
      <c r="AV100" s="101">
        <f>L100+O100+Z100-AA100-AB100+SUM(AF100:AJ100)</f>
        <v>0</v>
      </c>
      <c r="AW100" s="92">
        <f>L100+O100+Z100</f>
        <v>0</v>
      </c>
      <c r="AX100" s="108" t="str">
        <f>IF(AW100&gt;0,"","CLEAR")</f>
        <v>CLEAR</v>
      </c>
    </row>
    <row r="101" spans="2:50" ht="15" customHeight="1">
      <c r="B101" s="158">
        <v>49</v>
      </c>
      <c r="C101" s="159" t="s">
        <v>161</v>
      </c>
      <c r="D101" s="159"/>
      <c r="E101" s="159"/>
      <c r="F101" s="159"/>
      <c r="G101" s="159" t="s">
        <v>56</v>
      </c>
      <c r="H101" s="159" t="s">
        <v>81</v>
      </c>
      <c r="I101" s="159" t="s">
        <v>162</v>
      </c>
      <c r="J101" s="91"/>
      <c r="K101" s="92"/>
      <c r="L101" s="92">
        <f>J101+K101</f>
        <v>0</v>
      </c>
      <c r="M101" s="91"/>
      <c r="N101" s="92"/>
      <c r="O101" s="92">
        <f>M101+N101</f>
        <v>0</v>
      </c>
      <c r="P101" s="104"/>
      <c r="Q101" s="94"/>
      <c r="R101" s="86"/>
      <c r="S101" s="92">
        <v>0</v>
      </c>
      <c r="T101" s="94"/>
      <c r="U101" s="86"/>
      <c r="V101" s="92">
        <v>0</v>
      </c>
      <c r="W101" s="105"/>
      <c r="X101" s="91"/>
      <c r="Y101" s="92"/>
      <c r="Z101" s="92">
        <f>X101+Y101</f>
        <v>0</v>
      </c>
      <c r="AA101" s="106"/>
      <c r="AB101" s="92"/>
      <c r="AC101" s="92"/>
      <c r="AD101" s="104"/>
      <c r="AE101" s="60"/>
      <c r="AF101" s="97"/>
      <c r="AG101" s="107"/>
      <c r="AH101" s="112"/>
      <c r="AI101" s="113"/>
      <c r="AJ101" s="113"/>
      <c r="AK101" s="114"/>
      <c r="AL101" s="114"/>
      <c r="AM101" s="104"/>
      <c r="AN101" s="62"/>
      <c r="AO101" s="100"/>
      <c r="AP101" s="104"/>
      <c r="AQ101" s="104"/>
      <c r="AR101" s="104"/>
      <c r="AS101" s="104"/>
      <c r="AT101" s="53"/>
      <c r="AU101" s="158">
        <v>49</v>
      </c>
      <c r="AV101" s="101">
        <f>L101+O101+Z101-AA101-AB101+SUM(AF101:AJ101)</f>
        <v>0</v>
      </c>
      <c r="AW101" s="92">
        <f>L101+O101+Z101</f>
        <v>0</v>
      </c>
      <c r="AX101" s="108" t="str">
        <f>IF(AW101&gt;0,"","CLEAR")</f>
        <v>CLEAR</v>
      </c>
    </row>
    <row r="102" spans="2:50" ht="15" customHeight="1">
      <c r="B102" s="158">
        <v>50</v>
      </c>
      <c r="C102" s="159" t="s">
        <v>163</v>
      </c>
      <c r="D102" s="159"/>
      <c r="E102" s="159"/>
      <c r="F102" s="159"/>
      <c r="G102" s="159" t="s">
        <v>64</v>
      </c>
      <c r="H102" s="159" t="s">
        <v>75</v>
      </c>
      <c r="I102" s="159"/>
      <c r="J102" s="115"/>
      <c r="K102" s="116" t="s">
        <v>59</v>
      </c>
      <c r="L102" s="117"/>
      <c r="M102" s="115"/>
      <c r="N102" s="116" t="s">
        <v>59</v>
      </c>
      <c r="O102" s="117"/>
      <c r="P102" s="118"/>
      <c r="Q102" s="115"/>
      <c r="R102" s="119" t="s">
        <v>59</v>
      </c>
      <c r="S102" s="117"/>
      <c r="T102" s="115"/>
      <c r="U102" s="119" t="s">
        <v>59</v>
      </c>
      <c r="V102" s="120"/>
      <c r="W102" s="121"/>
      <c r="X102" s="115"/>
      <c r="Y102" s="116" t="s">
        <v>59</v>
      </c>
      <c r="Z102" s="117"/>
      <c r="AA102" s="105" t="s">
        <v>60</v>
      </c>
      <c r="AB102" s="122" t="s">
        <v>60</v>
      </c>
      <c r="AC102" s="122" t="s">
        <v>60</v>
      </c>
      <c r="AD102" s="118"/>
      <c r="AE102" s="60"/>
      <c r="AF102" s="90"/>
      <c r="AG102" s="100"/>
      <c r="AH102" s="123" t="s">
        <v>61</v>
      </c>
      <c r="AI102" s="100"/>
      <c r="AJ102" s="82"/>
      <c r="AK102" s="100"/>
      <c r="AL102" s="102"/>
      <c r="AM102" s="118"/>
      <c r="AN102" s="62"/>
      <c r="AO102" s="87"/>
      <c r="AP102" s="118"/>
      <c r="AQ102" s="118"/>
      <c r="AR102" s="118"/>
      <c r="AS102" s="118"/>
      <c r="AT102" s="53"/>
      <c r="AU102" s="158">
        <v>50</v>
      </c>
      <c r="AV102" s="124"/>
      <c r="AW102" s="125"/>
      <c r="AX102" s="126"/>
    </row>
    <row r="103" spans="2:50" ht="15" customHeight="1" thickBot="1">
      <c r="B103" s="127"/>
      <c r="C103" s="128"/>
      <c r="D103" s="129"/>
      <c r="E103" s="129"/>
      <c r="F103" s="130"/>
      <c r="G103" s="131"/>
      <c r="H103" s="131"/>
      <c r="I103" s="132"/>
      <c r="J103" s="133"/>
      <c r="K103" s="134" t="s">
        <v>6</v>
      </c>
      <c r="L103" s="135">
        <f>SUM(L98:L101)-MAX(L98:L101)</f>
        <v>0</v>
      </c>
      <c r="M103" s="133"/>
      <c r="N103" s="134" t="s">
        <v>6</v>
      </c>
      <c r="O103" s="135">
        <f>SUM(O98:O101)-MAX(O98:O101)</f>
        <v>0</v>
      </c>
      <c r="P103" s="135">
        <f>L103+O103-AA103</f>
        <v>0</v>
      </c>
      <c r="Q103" s="136"/>
      <c r="R103" s="134" t="s">
        <v>6</v>
      </c>
      <c r="S103" s="135">
        <v>0</v>
      </c>
      <c r="T103" s="136"/>
      <c r="U103" s="134" t="s">
        <v>6</v>
      </c>
      <c r="V103" s="135">
        <v>0</v>
      </c>
      <c r="W103" s="135">
        <v>-1.3</v>
      </c>
      <c r="X103" s="133"/>
      <c r="Y103" s="134" t="s">
        <v>6</v>
      </c>
      <c r="Z103" s="135">
        <f>SUM(Z98:Z101)-MAX(Z98:Z101)</f>
        <v>0</v>
      </c>
      <c r="AA103" s="135">
        <f>SUM(AA98:AA101)</f>
        <v>0</v>
      </c>
      <c r="AB103" s="135">
        <v>0</v>
      </c>
      <c r="AC103" s="135">
        <f>SUM(AC98:AC101)</f>
        <v>0</v>
      </c>
      <c r="AD103" s="135">
        <f>P103+Z103-AC103</f>
        <v>0</v>
      </c>
      <c r="AE103" s="137"/>
      <c r="AF103" s="138"/>
      <c r="AG103" s="138"/>
      <c r="AH103" s="135">
        <f>SUM(AH98:AH101)</f>
        <v>0</v>
      </c>
      <c r="AI103" s="139" t="s">
        <v>62</v>
      </c>
      <c r="AJ103" s="138"/>
      <c r="AK103" s="140"/>
      <c r="AL103" s="141"/>
      <c r="AM103" s="142">
        <f>SUM(AF98:AG102)+AH103+SUM(AI98:AJ102)</f>
        <v>0</v>
      </c>
      <c r="AN103" s="143"/>
      <c r="AO103" s="135">
        <v>0</v>
      </c>
      <c r="AP103" s="144">
        <f>AD103</f>
        <v>0</v>
      </c>
      <c r="AQ103" s="135">
        <v>0</v>
      </c>
      <c r="AR103" s="135">
        <f>AM103/4</f>
        <v>0</v>
      </c>
      <c r="AS103" s="135">
        <f>AP103+AR103</f>
        <v>0</v>
      </c>
      <c r="AT103" s="145"/>
      <c r="AU103" s="127"/>
      <c r="AV103" s="146"/>
      <c r="AW103" s="147"/>
      <c r="AX103" s="148"/>
    </row>
    <row r="104" spans="2:50" ht="15" customHeight="1" thickBot="1">
      <c r="B104" s="33"/>
      <c r="C104" s="34"/>
      <c r="D104" s="34"/>
      <c r="E104" s="34"/>
      <c r="F104" s="34"/>
      <c r="G104" s="34"/>
      <c r="H104" s="34"/>
      <c r="I104" s="33"/>
      <c r="J104" s="35" t="s">
        <v>8</v>
      </c>
      <c r="K104" s="33" t="str">
        <f>C105</f>
        <v>Androscoggin</v>
      </c>
      <c r="L104" s="33"/>
      <c r="M104" s="33"/>
      <c r="N104" s="33"/>
      <c r="O104" s="33"/>
      <c r="P104" s="34"/>
      <c r="Q104" s="36" t="s">
        <v>25</v>
      </c>
      <c r="R104" s="33"/>
      <c r="S104" s="34"/>
      <c r="T104" s="34"/>
      <c r="U104" s="33"/>
      <c r="V104" s="33"/>
      <c r="W104" s="34"/>
      <c r="X104" s="33"/>
      <c r="Y104" s="33"/>
      <c r="Z104" s="33"/>
      <c r="AA104" s="33"/>
      <c r="AB104" s="34"/>
      <c r="AC104" s="34"/>
      <c r="AD104" s="37"/>
      <c r="AE104" s="38"/>
      <c r="AF104" s="35" t="s">
        <v>8</v>
      </c>
      <c r="AG104" s="34" t="str">
        <f>C105</f>
        <v>Androscoggin</v>
      </c>
      <c r="AH104" s="39"/>
      <c r="AI104" s="40"/>
      <c r="AJ104" s="41"/>
      <c r="AK104" s="34"/>
      <c r="AL104" s="34"/>
      <c r="AM104" s="41"/>
      <c r="AN104" s="41"/>
      <c r="AO104" s="41"/>
      <c r="AP104" s="41"/>
      <c r="AQ104" s="33"/>
      <c r="AR104" s="33"/>
      <c r="AS104" s="41"/>
      <c r="AT104" s="34"/>
      <c r="AU104" s="33"/>
      <c r="AV104" s="41"/>
      <c r="AW104" s="33"/>
      <c r="AX104" s="33"/>
    </row>
    <row r="105" spans="2:50" ht="15" customHeight="1">
      <c r="B105" s="44" t="s">
        <v>8</v>
      </c>
      <c r="C105" s="155" t="s">
        <v>164</v>
      </c>
      <c r="D105" s="45"/>
      <c r="E105" s="45"/>
      <c r="F105" s="45"/>
      <c r="G105" s="46"/>
      <c r="H105" s="46"/>
      <c r="I105" s="47"/>
      <c r="J105" s="48"/>
      <c r="K105" s="49" t="s">
        <v>9</v>
      </c>
      <c r="L105" s="50"/>
      <c r="M105" s="51"/>
      <c r="N105" s="49" t="s">
        <v>10</v>
      </c>
      <c r="O105" s="52"/>
      <c r="P105" s="53" t="s">
        <v>11</v>
      </c>
      <c r="Q105" s="54"/>
      <c r="R105" s="55" t="s">
        <v>12</v>
      </c>
      <c r="S105" s="56"/>
      <c r="T105" s="54"/>
      <c r="U105" s="57" t="s">
        <v>13</v>
      </c>
      <c r="V105" s="56"/>
      <c r="W105" s="58" t="s">
        <v>11</v>
      </c>
      <c r="X105" s="51"/>
      <c r="Y105" s="55" t="s">
        <v>14</v>
      </c>
      <c r="Z105" s="50"/>
      <c r="AA105" s="384" t="s">
        <v>15</v>
      </c>
      <c r="AB105" s="385"/>
      <c r="AC105" s="386"/>
      <c r="AD105" s="59"/>
      <c r="AE105" s="60"/>
      <c r="AF105" s="53" t="s">
        <v>16</v>
      </c>
      <c r="AG105" s="53" t="s">
        <v>17</v>
      </c>
      <c r="AH105" s="61" t="s">
        <v>18</v>
      </c>
      <c r="AI105" s="53" t="s">
        <v>19</v>
      </c>
      <c r="AJ105" s="62" t="s">
        <v>19</v>
      </c>
      <c r="AK105" s="53" t="s">
        <v>19</v>
      </c>
      <c r="AL105" s="53" t="s">
        <v>19</v>
      </c>
      <c r="AM105" s="62" t="s">
        <v>20</v>
      </c>
      <c r="AN105" s="62"/>
      <c r="AO105" s="53" t="s">
        <v>21</v>
      </c>
      <c r="AP105" s="59"/>
      <c r="AQ105" s="53" t="s">
        <v>22</v>
      </c>
      <c r="AR105" s="53" t="s">
        <v>22</v>
      </c>
      <c r="AS105" s="62" t="s">
        <v>23</v>
      </c>
      <c r="AT105" s="53"/>
      <c r="AU105" s="44" t="s">
        <v>8</v>
      </c>
      <c r="AV105" s="53" t="s">
        <v>24</v>
      </c>
      <c r="AW105" s="62" t="s">
        <v>24</v>
      </c>
      <c r="AX105" s="63"/>
    </row>
    <row r="106" spans="2:50" ht="15" customHeight="1">
      <c r="B106" s="64">
        <v>11</v>
      </c>
      <c r="C106" s="65"/>
      <c r="D106" s="65"/>
      <c r="E106" s="66"/>
      <c r="F106" s="66"/>
      <c r="G106" s="66"/>
      <c r="H106" s="46"/>
      <c r="I106" s="47"/>
      <c r="J106" s="67"/>
      <c r="K106" s="68"/>
      <c r="L106" s="69"/>
      <c r="M106" s="67"/>
      <c r="N106" s="68"/>
      <c r="O106" s="70"/>
      <c r="P106" s="53" t="s">
        <v>26</v>
      </c>
      <c r="Q106" s="67"/>
      <c r="R106" s="68"/>
      <c r="S106" s="69"/>
      <c r="T106" s="67"/>
      <c r="U106" s="68"/>
      <c r="V106" s="69"/>
      <c r="W106" s="58" t="s">
        <v>26</v>
      </c>
      <c r="X106" s="67"/>
      <c r="Y106" s="68"/>
      <c r="Z106" s="69"/>
      <c r="AA106" s="71" t="s">
        <v>27</v>
      </c>
      <c r="AB106" s="72" t="s">
        <v>28</v>
      </c>
      <c r="AC106" s="73" t="s">
        <v>29</v>
      </c>
      <c r="AD106" s="74" t="s">
        <v>30</v>
      </c>
      <c r="AE106" s="60" t="s">
        <v>31</v>
      </c>
      <c r="AF106" s="53" t="s">
        <v>32</v>
      </c>
      <c r="AG106" s="53" t="s">
        <v>33</v>
      </c>
      <c r="AH106" s="75" t="s">
        <v>34</v>
      </c>
      <c r="AI106" s="73" t="s">
        <v>35</v>
      </c>
      <c r="AJ106" s="73" t="s">
        <v>35</v>
      </c>
      <c r="AK106" s="73" t="s">
        <v>35</v>
      </c>
      <c r="AL106" s="73" t="s">
        <v>35</v>
      </c>
      <c r="AM106" s="62" t="s">
        <v>36</v>
      </c>
      <c r="AN106" s="62" t="s">
        <v>36</v>
      </c>
      <c r="AO106" s="53" t="s">
        <v>37</v>
      </c>
      <c r="AP106" s="74" t="s">
        <v>30</v>
      </c>
      <c r="AQ106" s="53" t="s">
        <v>21</v>
      </c>
      <c r="AR106" s="53" t="s">
        <v>36</v>
      </c>
      <c r="AS106" s="62" t="s">
        <v>38</v>
      </c>
      <c r="AT106" s="53" t="s">
        <v>38</v>
      </c>
      <c r="AU106" s="64">
        <v>11</v>
      </c>
      <c r="AV106" s="53" t="s">
        <v>23</v>
      </c>
      <c r="AW106" s="53" t="s">
        <v>39</v>
      </c>
      <c r="AX106" s="76" t="s">
        <v>40</v>
      </c>
    </row>
    <row r="107" spans="2:50" ht="15" customHeight="1">
      <c r="B107" s="78"/>
      <c r="C107" s="79" t="s">
        <v>41</v>
      </c>
      <c r="D107" s="80"/>
      <c r="E107" s="80"/>
      <c r="F107" s="81" t="s">
        <v>42</v>
      </c>
      <c r="G107" s="82" t="s">
        <v>43</v>
      </c>
      <c r="H107" s="82" t="s">
        <v>44</v>
      </c>
      <c r="I107" s="83" t="s">
        <v>45</v>
      </c>
      <c r="J107" s="48" t="s">
        <v>39</v>
      </c>
      <c r="K107" s="55" t="s">
        <v>46</v>
      </c>
      <c r="L107" s="84" t="s">
        <v>26</v>
      </c>
      <c r="M107" s="48" t="s">
        <v>39</v>
      </c>
      <c r="N107" s="55" t="s">
        <v>46</v>
      </c>
      <c r="O107" s="55" t="s">
        <v>26</v>
      </c>
      <c r="P107" s="85" t="s">
        <v>47</v>
      </c>
      <c r="Q107" s="48" t="s">
        <v>39</v>
      </c>
      <c r="R107" s="55" t="s">
        <v>46</v>
      </c>
      <c r="S107" s="84" t="s">
        <v>26</v>
      </c>
      <c r="T107" s="48" t="s">
        <v>39</v>
      </c>
      <c r="U107" s="55" t="s">
        <v>46</v>
      </c>
      <c r="V107" s="84" t="s">
        <v>26</v>
      </c>
      <c r="W107" s="58" t="s">
        <v>47</v>
      </c>
      <c r="X107" s="48" t="s">
        <v>39</v>
      </c>
      <c r="Y107" s="55" t="s">
        <v>46</v>
      </c>
      <c r="Z107" s="84" t="s">
        <v>26</v>
      </c>
      <c r="AA107" s="84"/>
      <c r="AB107" s="85"/>
      <c r="AC107" s="85"/>
      <c r="AD107" s="86" t="s">
        <v>48</v>
      </c>
      <c r="AE107" s="87"/>
      <c r="AF107" s="85" t="s">
        <v>49</v>
      </c>
      <c r="AG107" s="85" t="s">
        <v>49</v>
      </c>
      <c r="AH107" s="88" t="s">
        <v>50</v>
      </c>
      <c r="AI107" s="85" t="s">
        <v>51</v>
      </c>
      <c r="AJ107" s="85" t="s">
        <v>51</v>
      </c>
      <c r="AK107" s="85" t="s">
        <v>51</v>
      </c>
      <c r="AL107" s="85" t="s">
        <v>51</v>
      </c>
      <c r="AM107" s="88" t="s">
        <v>26</v>
      </c>
      <c r="AN107" s="88" t="s">
        <v>52</v>
      </c>
      <c r="AO107" s="85" t="s">
        <v>53</v>
      </c>
      <c r="AP107" s="86" t="s">
        <v>48</v>
      </c>
      <c r="AQ107" s="85" t="s">
        <v>37</v>
      </c>
      <c r="AR107" s="85" t="s">
        <v>26</v>
      </c>
      <c r="AS107" s="62" t="s">
        <v>54</v>
      </c>
      <c r="AT107" s="85" t="s">
        <v>52</v>
      </c>
      <c r="AU107" s="78"/>
      <c r="AV107" s="85" t="s">
        <v>26</v>
      </c>
      <c r="AW107" s="85" t="s">
        <v>26</v>
      </c>
      <c r="AX107" s="89" t="s">
        <v>55</v>
      </c>
    </row>
    <row r="108" spans="2:50" ht="15" customHeight="1">
      <c r="B108" s="158">
        <v>51</v>
      </c>
      <c r="C108" s="159" t="s">
        <v>165</v>
      </c>
      <c r="D108" s="159"/>
      <c r="E108" s="159"/>
      <c r="F108" s="159"/>
      <c r="G108" s="159" t="s">
        <v>56</v>
      </c>
      <c r="H108" s="159" t="s">
        <v>68</v>
      </c>
      <c r="I108" s="159" t="s">
        <v>166</v>
      </c>
      <c r="J108" s="91"/>
      <c r="K108" s="92"/>
      <c r="L108" s="92">
        <f>J108+K108</f>
        <v>0</v>
      </c>
      <c r="M108" s="91"/>
      <c r="N108" s="92"/>
      <c r="O108" s="92">
        <f>M108+N108</f>
        <v>0</v>
      </c>
      <c r="P108" s="93"/>
      <c r="Q108" s="94"/>
      <c r="R108" s="86"/>
      <c r="S108" s="92">
        <v>0</v>
      </c>
      <c r="T108" s="94"/>
      <c r="U108" s="86"/>
      <c r="V108" s="92">
        <v>0</v>
      </c>
      <c r="W108" s="95"/>
      <c r="X108" s="91"/>
      <c r="Y108" s="92"/>
      <c r="Z108" s="92">
        <f>X108+Y108</f>
        <v>0</v>
      </c>
      <c r="AA108" s="96"/>
      <c r="AB108" s="92"/>
      <c r="AC108" s="92"/>
      <c r="AD108" s="93"/>
      <c r="AE108" s="60"/>
      <c r="AF108" s="97"/>
      <c r="AG108" s="97"/>
      <c r="AH108" s="98"/>
      <c r="AI108" s="50"/>
      <c r="AJ108" s="50"/>
      <c r="AK108" s="48"/>
      <c r="AL108" s="48"/>
      <c r="AM108" s="93"/>
      <c r="AN108" s="99"/>
      <c r="AO108" s="100"/>
      <c r="AP108" s="93"/>
      <c r="AQ108" s="93"/>
      <c r="AR108" s="93"/>
      <c r="AS108" s="93"/>
      <c r="AT108" s="99"/>
      <c r="AU108" s="158">
        <v>51</v>
      </c>
      <c r="AV108" s="101">
        <f>L108+O108+Z108-AA108-AB108+SUM(AF108:AJ108)</f>
        <v>0</v>
      </c>
      <c r="AW108" s="92">
        <f>L108+O108+Z108</f>
        <v>0</v>
      </c>
      <c r="AX108" s="102" t="str">
        <f>IF(AW108&gt;0,"","CLEAR")</f>
        <v>CLEAR</v>
      </c>
    </row>
    <row r="109" spans="2:50" ht="15" customHeight="1">
      <c r="B109" s="158">
        <v>52</v>
      </c>
      <c r="C109" s="159" t="s">
        <v>167</v>
      </c>
      <c r="D109" s="159"/>
      <c r="E109" s="159"/>
      <c r="F109" s="159"/>
      <c r="G109" s="159" t="s">
        <v>64</v>
      </c>
      <c r="H109" s="159" t="s">
        <v>84</v>
      </c>
      <c r="I109" s="159" t="s">
        <v>168</v>
      </c>
      <c r="J109" s="91"/>
      <c r="K109" s="92"/>
      <c r="L109" s="92">
        <f>J109+K109</f>
        <v>0</v>
      </c>
      <c r="M109" s="91"/>
      <c r="N109" s="92"/>
      <c r="O109" s="92">
        <f>M109+N109</f>
        <v>0</v>
      </c>
      <c r="P109" s="104"/>
      <c r="Q109" s="94"/>
      <c r="R109" s="86"/>
      <c r="S109" s="92">
        <v>0</v>
      </c>
      <c r="T109" s="94"/>
      <c r="U109" s="86"/>
      <c r="V109" s="92">
        <v>0</v>
      </c>
      <c r="W109" s="105"/>
      <c r="X109" s="91"/>
      <c r="Y109" s="92"/>
      <c r="Z109" s="92">
        <f>X109+Y109</f>
        <v>0</v>
      </c>
      <c r="AA109" s="106"/>
      <c r="AB109" s="92"/>
      <c r="AC109" s="92"/>
      <c r="AD109" s="104"/>
      <c r="AE109" s="60"/>
      <c r="AF109" s="97"/>
      <c r="AG109" s="107"/>
      <c r="AH109" s="98"/>
      <c r="AI109" s="50"/>
      <c r="AJ109" s="50"/>
      <c r="AK109" s="48"/>
      <c r="AL109" s="48"/>
      <c r="AM109" s="104"/>
      <c r="AN109" s="62"/>
      <c r="AO109" s="100"/>
      <c r="AP109" s="104"/>
      <c r="AQ109" s="104"/>
      <c r="AR109" s="104"/>
      <c r="AS109" s="104"/>
      <c r="AT109" s="53"/>
      <c r="AU109" s="158">
        <v>52</v>
      </c>
      <c r="AV109" s="101">
        <f>L109+O109+Z109-AA109-AB109+SUM(AF109:AJ109)</f>
        <v>0</v>
      </c>
      <c r="AW109" s="92">
        <f>L109+O109+Z109</f>
        <v>0</v>
      </c>
      <c r="AX109" s="108" t="str">
        <f>IF(AW109&gt;0,"","CLEAR")</f>
        <v>CLEAR</v>
      </c>
    </row>
    <row r="110" spans="2:50" ht="15" customHeight="1">
      <c r="B110" s="158">
        <v>53</v>
      </c>
      <c r="C110" s="159" t="s">
        <v>169</v>
      </c>
      <c r="D110" s="159"/>
      <c r="E110" s="159"/>
      <c r="F110" s="159"/>
      <c r="G110" s="159" t="s">
        <v>64</v>
      </c>
      <c r="H110" s="159" t="s">
        <v>84</v>
      </c>
      <c r="I110" s="159" t="s">
        <v>170</v>
      </c>
      <c r="J110" s="91"/>
      <c r="K110" s="92"/>
      <c r="L110" s="92">
        <f>J110+K110</f>
        <v>0</v>
      </c>
      <c r="M110" s="91"/>
      <c r="N110" s="92"/>
      <c r="O110" s="92">
        <f>M110+N110</f>
        <v>0</v>
      </c>
      <c r="P110" s="104"/>
      <c r="Q110" s="109"/>
      <c r="R110" s="86"/>
      <c r="S110" s="92">
        <v>0</v>
      </c>
      <c r="T110" s="94"/>
      <c r="U110" s="86"/>
      <c r="V110" s="92">
        <v>0</v>
      </c>
      <c r="W110" s="105"/>
      <c r="X110" s="91"/>
      <c r="Y110" s="92"/>
      <c r="Z110" s="92">
        <f>X110+Y110</f>
        <v>0</v>
      </c>
      <c r="AA110" s="106"/>
      <c r="AB110" s="92"/>
      <c r="AC110" s="92"/>
      <c r="AD110" s="104"/>
      <c r="AE110" s="60"/>
      <c r="AF110" s="97"/>
      <c r="AG110" s="107"/>
      <c r="AH110" s="98"/>
      <c r="AI110" s="50"/>
      <c r="AJ110" s="50"/>
      <c r="AK110" s="48"/>
      <c r="AL110" s="48"/>
      <c r="AM110" s="104"/>
      <c r="AN110" s="110"/>
      <c r="AO110" s="100"/>
      <c r="AP110" s="104"/>
      <c r="AQ110" s="104"/>
      <c r="AR110" s="104"/>
      <c r="AS110" s="104"/>
      <c r="AT110" s="111"/>
      <c r="AU110" s="158">
        <v>53</v>
      </c>
      <c r="AV110" s="101">
        <f>L110+O110+Z110-AA110-AB110+SUM(AF110:AJ110)</f>
        <v>0</v>
      </c>
      <c r="AW110" s="92">
        <f>L110+O110+Z110</f>
        <v>0</v>
      </c>
      <c r="AX110" s="108" t="str">
        <f>IF(AW110&gt;0,"","CLEAR")</f>
        <v>CLEAR</v>
      </c>
    </row>
    <row r="111" spans="2:50" ht="15" customHeight="1">
      <c r="B111" s="158">
        <v>54</v>
      </c>
      <c r="C111" s="159"/>
      <c r="D111" s="159"/>
      <c r="E111" s="159"/>
      <c r="F111" s="159"/>
      <c r="G111" s="159"/>
      <c r="H111" s="159"/>
      <c r="I111" s="159"/>
      <c r="J111" s="91"/>
      <c r="K111" s="92"/>
      <c r="L111" s="92">
        <f>J111+K111</f>
        <v>0</v>
      </c>
      <c r="M111" s="91"/>
      <c r="N111" s="92"/>
      <c r="O111" s="92">
        <f>M111+N111</f>
        <v>0</v>
      </c>
      <c r="P111" s="104"/>
      <c r="Q111" s="94"/>
      <c r="R111" s="86"/>
      <c r="S111" s="92">
        <v>0</v>
      </c>
      <c r="T111" s="94"/>
      <c r="U111" s="86"/>
      <c r="V111" s="92">
        <v>0</v>
      </c>
      <c r="W111" s="105"/>
      <c r="X111" s="91"/>
      <c r="Y111" s="92"/>
      <c r="Z111" s="92">
        <f>X111+Y111</f>
        <v>0</v>
      </c>
      <c r="AA111" s="106"/>
      <c r="AB111" s="92"/>
      <c r="AC111" s="92"/>
      <c r="AD111" s="104"/>
      <c r="AE111" s="60"/>
      <c r="AF111" s="97"/>
      <c r="AG111" s="107"/>
      <c r="AH111" s="112"/>
      <c r="AI111" s="113"/>
      <c r="AJ111" s="113"/>
      <c r="AK111" s="114"/>
      <c r="AL111" s="114"/>
      <c r="AM111" s="104"/>
      <c r="AN111" s="62"/>
      <c r="AO111" s="100"/>
      <c r="AP111" s="104"/>
      <c r="AQ111" s="104"/>
      <c r="AR111" s="104"/>
      <c r="AS111" s="104"/>
      <c r="AT111" s="53"/>
      <c r="AU111" s="158">
        <v>54</v>
      </c>
      <c r="AV111" s="101">
        <f>L111+O111+Z111-AA111-AB111+SUM(AF111:AJ111)</f>
        <v>0</v>
      </c>
      <c r="AW111" s="92">
        <f>L111+O111+Z111</f>
        <v>0</v>
      </c>
      <c r="AX111" s="108" t="str">
        <f>IF(AW111&gt;0,"","CLEAR")</f>
        <v>CLEAR</v>
      </c>
    </row>
    <row r="112" spans="2:50" ht="15" customHeight="1">
      <c r="B112" s="158">
        <v>55</v>
      </c>
      <c r="C112" s="159" t="s">
        <v>171</v>
      </c>
      <c r="D112" s="159"/>
      <c r="E112" s="159"/>
      <c r="F112" s="159"/>
      <c r="G112" s="159" t="s">
        <v>58</v>
      </c>
      <c r="H112" s="159" t="s">
        <v>75</v>
      </c>
      <c r="I112" s="159"/>
      <c r="J112" s="115"/>
      <c r="K112" s="116" t="s">
        <v>59</v>
      </c>
      <c r="L112" s="117"/>
      <c r="M112" s="115"/>
      <c r="N112" s="116" t="s">
        <v>59</v>
      </c>
      <c r="O112" s="117"/>
      <c r="P112" s="118"/>
      <c r="Q112" s="115"/>
      <c r="R112" s="119" t="s">
        <v>59</v>
      </c>
      <c r="S112" s="117"/>
      <c r="T112" s="115"/>
      <c r="U112" s="119" t="s">
        <v>59</v>
      </c>
      <c r="V112" s="120"/>
      <c r="W112" s="121"/>
      <c r="X112" s="115"/>
      <c r="Y112" s="116" t="s">
        <v>59</v>
      </c>
      <c r="Z112" s="117"/>
      <c r="AA112" s="105" t="s">
        <v>60</v>
      </c>
      <c r="AB112" s="122" t="s">
        <v>60</v>
      </c>
      <c r="AC112" s="122" t="s">
        <v>60</v>
      </c>
      <c r="AD112" s="118"/>
      <c r="AE112" s="60"/>
      <c r="AF112" s="90"/>
      <c r="AG112" s="100"/>
      <c r="AH112" s="123" t="s">
        <v>61</v>
      </c>
      <c r="AI112" s="100"/>
      <c r="AJ112" s="82"/>
      <c r="AK112" s="100"/>
      <c r="AL112" s="102"/>
      <c r="AM112" s="118"/>
      <c r="AN112" s="62"/>
      <c r="AO112" s="87"/>
      <c r="AP112" s="118"/>
      <c r="AQ112" s="118"/>
      <c r="AR112" s="118"/>
      <c r="AS112" s="118"/>
      <c r="AT112" s="53"/>
      <c r="AU112" s="158">
        <v>55</v>
      </c>
      <c r="AV112" s="124"/>
      <c r="AW112" s="125"/>
      <c r="AX112" s="126"/>
    </row>
    <row r="113" spans="2:50" ht="15" customHeight="1" thickBot="1">
      <c r="B113" s="127"/>
      <c r="C113" s="128"/>
      <c r="D113" s="129"/>
      <c r="E113" s="129"/>
      <c r="F113" s="130"/>
      <c r="G113" s="131"/>
      <c r="H113" s="131"/>
      <c r="I113" s="132"/>
      <c r="J113" s="133"/>
      <c r="K113" s="134" t="s">
        <v>6</v>
      </c>
      <c r="L113" s="135">
        <f>SUM(L108:L111)-MAX(L108:L111)</f>
        <v>0</v>
      </c>
      <c r="M113" s="133"/>
      <c r="N113" s="134" t="s">
        <v>6</v>
      </c>
      <c r="O113" s="135">
        <f>SUM(O108:O111)-MAX(O108:O111)</f>
        <v>0</v>
      </c>
      <c r="P113" s="135">
        <f>L113+O113-AA113</f>
        <v>0</v>
      </c>
      <c r="Q113" s="136"/>
      <c r="R113" s="134" t="s">
        <v>6</v>
      </c>
      <c r="S113" s="135">
        <v>0</v>
      </c>
      <c r="T113" s="136"/>
      <c r="U113" s="134" t="s">
        <v>6</v>
      </c>
      <c r="V113" s="135">
        <v>0</v>
      </c>
      <c r="W113" s="135">
        <v>-1.3</v>
      </c>
      <c r="X113" s="133"/>
      <c r="Y113" s="134" t="s">
        <v>6</v>
      </c>
      <c r="Z113" s="135">
        <f>SUM(Z108:Z111)-MAX(Z108:Z111)</f>
        <v>0</v>
      </c>
      <c r="AA113" s="135">
        <f>SUM(AA108:AA111)</f>
        <v>0</v>
      </c>
      <c r="AB113" s="135">
        <v>0</v>
      </c>
      <c r="AC113" s="135">
        <f>SUM(AC108:AC111)</f>
        <v>0</v>
      </c>
      <c r="AD113" s="135">
        <f>P113+Z113-AC113</f>
        <v>0</v>
      </c>
      <c r="AE113" s="137"/>
      <c r="AF113" s="138"/>
      <c r="AG113" s="138"/>
      <c r="AH113" s="135">
        <f>SUM(AH108:AH111)</f>
        <v>0</v>
      </c>
      <c r="AI113" s="139" t="s">
        <v>62</v>
      </c>
      <c r="AJ113" s="138"/>
      <c r="AK113" s="140"/>
      <c r="AL113" s="141"/>
      <c r="AM113" s="142">
        <f>SUM(AF108:AG112)+AH113+SUM(AI108:AJ112)</f>
        <v>0</v>
      </c>
      <c r="AN113" s="143"/>
      <c r="AO113" s="135">
        <v>0</v>
      </c>
      <c r="AP113" s="144">
        <f>AD113</f>
        <v>0</v>
      </c>
      <c r="AQ113" s="135">
        <v>0</v>
      </c>
      <c r="AR113" s="135">
        <f>AM113/4</f>
        <v>0</v>
      </c>
      <c r="AS113" s="135">
        <f>AP113+AR113</f>
        <v>0</v>
      </c>
      <c r="AT113" s="145"/>
      <c r="AU113" s="127"/>
      <c r="AV113" s="146"/>
      <c r="AW113" s="147"/>
      <c r="AX113" s="148"/>
    </row>
  </sheetData>
  <mergeCells count="14">
    <mergeCell ref="AA95:AC95"/>
    <mergeCell ref="AA105:AC105"/>
    <mergeCell ref="AA55:AC55"/>
    <mergeCell ref="AA65:AC65"/>
    <mergeCell ref="AA75:AC75"/>
    <mergeCell ref="AA85:AC85"/>
    <mergeCell ref="AA15:AC15"/>
    <mergeCell ref="AA25:AC25"/>
    <mergeCell ref="AA35:AC35"/>
    <mergeCell ref="AA45:AC45"/>
    <mergeCell ref="J2:M2"/>
    <mergeCell ref="AC3:AD3"/>
    <mergeCell ref="AM3:AN3"/>
    <mergeCell ref="AA5:AC5"/>
  </mergeCells>
  <printOptions/>
  <pageMargins left="0" right="0" top="0" bottom="0" header="0" footer="0"/>
  <pageSetup horizontalDpi="600" verticalDpi="600" orientation="landscape" paperSize="5" r:id="rId1"/>
  <rowBreaks count="1" manualBreakCount="1">
    <brk id="43" min="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Singletary</dc:creator>
  <cp:keywords/>
  <dc:description/>
  <cp:lastModifiedBy>B Symes</cp:lastModifiedBy>
  <cp:lastPrinted>2012-06-30T20:52:40Z</cp:lastPrinted>
  <dcterms:created xsi:type="dcterms:W3CDTF">2007-06-05T14:41:53Z</dcterms:created>
  <dcterms:modified xsi:type="dcterms:W3CDTF">2013-02-23T19:07:34Z</dcterms:modified>
  <cp:category/>
  <cp:version/>
  <cp:contentType/>
  <cp:contentStatus/>
</cp:coreProperties>
</file>